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d.docs.live.net/e934d9ce563f01a4/Documentos2/2022/SEVAC/1ER TRIMESTRE/"/>
    </mc:Choice>
  </mc:AlternateContent>
  <xr:revisionPtr revIDLastSave="14" documentId="8_{3FC932C9-1DF5-48D5-9BF1-7FDDEE1F6904}" xr6:coauthVersionLast="47" xr6:coauthVersionMax="47" xr10:uidLastSave="{8590595E-287D-48E9-AD98-9C3259A30D58}"/>
  <bookViews>
    <workbookView xWindow="-120" yWindow="-120" windowWidth="29040" windowHeight="15720" xr2:uid="{00000000-000D-0000-FFFF-FFFF00000000}"/>
  </bookViews>
  <sheets>
    <sheet name="PK_GRO_DIFGRO_01_22" sheetId="5" r:id="rId1"/>
  </sheets>
  <definedNames>
    <definedName name="_xlnm.Print_Titles" localSheetId="0">PK_GRO_DIFGRO_01_22!$1:$3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56" i="5" l="1"/>
  <c r="J48" i="5"/>
  <c r="J45" i="5"/>
  <c r="J31" i="5"/>
  <c r="J21" i="5"/>
  <c r="J16" i="5"/>
  <c r="J9" i="5"/>
  <c r="I56" i="5"/>
  <c r="I48" i="5"/>
  <c r="I45" i="5"/>
  <c r="I31" i="5"/>
  <c r="I21" i="5"/>
  <c r="I16" i="5"/>
  <c r="I9" i="5"/>
  <c r="H56" i="5"/>
  <c r="H48" i="5"/>
  <c r="H45" i="5"/>
  <c r="H31" i="5"/>
  <c r="H21" i="5"/>
  <c r="H16" i="5"/>
  <c r="H9" i="5"/>
  <c r="G56" i="5"/>
  <c r="L56" i="5" s="1"/>
  <c r="G51" i="5"/>
  <c r="G48" i="5"/>
  <c r="G45" i="5"/>
  <c r="G31" i="5"/>
  <c r="G21" i="5"/>
  <c r="G16" i="5"/>
  <c r="G9" i="5"/>
  <c r="F56" i="5"/>
  <c r="F51" i="5"/>
  <c r="F48" i="5"/>
  <c r="F45" i="5"/>
  <c r="F31" i="5"/>
  <c r="F21" i="5"/>
  <c r="F16" i="5"/>
  <c r="F9" i="5"/>
  <c r="E56" i="5"/>
  <c r="E51" i="5"/>
  <c r="E48" i="5"/>
  <c r="E45" i="5"/>
  <c r="E31" i="5"/>
  <c r="E21" i="5"/>
  <c r="E16" i="5"/>
  <c r="E9" i="5"/>
  <c r="N58" i="5"/>
  <c r="M58" i="5"/>
  <c r="L58" i="5"/>
  <c r="K58" i="5"/>
  <c r="N57" i="5"/>
  <c r="M57" i="5"/>
  <c r="L57" i="5"/>
  <c r="K57" i="5"/>
  <c r="M54" i="5"/>
  <c r="K54" i="5"/>
  <c r="H19" i="5" l="1"/>
  <c r="E7" i="5"/>
  <c r="H7" i="5"/>
  <c r="I7" i="5"/>
  <c r="E19" i="5"/>
  <c r="K56" i="5"/>
  <c r="G19" i="5"/>
  <c r="L19" i="5" s="1"/>
  <c r="I19" i="5"/>
  <c r="I5" i="5" s="1"/>
  <c r="I63" i="5" s="1"/>
  <c r="F7" i="5"/>
  <c r="F19" i="5"/>
  <c r="M56" i="5"/>
  <c r="N56" i="5"/>
  <c r="J19" i="5"/>
  <c r="J7" i="5"/>
  <c r="G7" i="5"/>
  <c r="N54" i="5"/>
  <c r="L54" i="5"/>
  <c r="N53" i="5"/>
  <c r="M53" i="5"/>
  <c r="L53" i="5"/>
  <c r="K53" i="5"/>
  <c r="N52" i="5"/>
  <c r="M52" i="5"/>
  <c r="L52" i="5"/>
  <c r="K52" i="5"/>
  <c r="N51" i="5"/>
  <c r="M51" i="5"/>
  <c r="L51" i="5"/>
  <c r="K51" i="5"/>
  <c r="N49" i="5"/>
  <c r="M49" i="5"/>
  <c r="L49" i="5"/>
  <c r="K49" i="5"/>
  <c r="N48" i="5"/>
  <c r="M48" i="5"/>
  <c r="L48" i="5"/>
  <c r="K48" i="5"/>
  <c r="N46" i="5"/>
  <c r="M46" i="5"/>
  <c r="L46" i="5"/>
  <c r="K46" i="5"/>
  <c r="N45" i="5"/>
  <c r="M45" i="5"/>
  <c r="L45" i="5"/>
  <c r="K45" i="5"/>
  <c r="N43" i="5"/>
  <c r="M43" i="5"/>
  <c r="L43" i="5"/>
  <c r="K43" i="5"/>
  <c r="N42" i="5"/>
  <c r="M42" i="5"/>
  <c r="L42" i="5"/>
  <c r="K42" i="5"/>
  <c r="N41" i="5"/>
  <c r="M41" i="5"/>
  <c r="L41" i="5"/>
  <c r="K41" i="5"/>
  <c r="N40" i="5"/>
  <c r="M40" i="5"/>
  <c r="L40" i="5"/>
  <c r="K40" i="5"/>
  <c r="N39" i="5"/>
  <c r="M39" i="5"/>
  <c r="L39" i="5"/>
  <c r="K39" i="5"/>
  <c r="N38" i="5"/>
  <c r="M38" i="5"/>
  <c r="L38" i="5"/>
  <c r="K38" i="5"/>
  <c r="N37" i="5"/>
  <c r="M37" i="5"/>
  <c r="L37" i="5"/>
  <c r="K37" i="5"/>
  <c r="N36" i="5"/>
  <c r="M36" i="5"/>
  <c r="L36" i="5"/>
  <c r="K36" i="5"/>
  <c r="N35" i="5"/>
  <c r="M35" i="5"/>
  <c r="L35" i="5"/>
  <c r="K35" i="5"/>
  <c r="N34" i="5"/>
  <c r="M34" i="5"/>
  <c r="L34" i="5"/>
  <c r="K34" i="5"/>
  <c r="N33" i="5"/>
  <c r="M33" i="5"/>
  <c r="L33" i="5"/>
  <c r="K33" i="5"/>
  <c r="N32" i="5"/>
  <c r="M32" i="5"/>
  <c r="L32" i="5"/>
  <c r="K32" i="5"/>
  <c r="N31" i="5"/>
  <c r="M31" i="5"/>
  <c r="L31" i="5"/>
  <c r="K31" i="5"/>
  <c r="N29" i="5"/>
  <c r="M29" i="5"/>
  <c r="L29" i="5"/>
  <c r="K29" i="5"/>
  <c r="N28" i="5"/>
  <c r="M28" i="5"/>
  <c r="L28" i="5"/>
  <c r="K28" i="5"/>
  <c r="N27" i="5"/>
  <c r="M27" i="5"/>
  <c r="L27" i="5"/>
  <c r="K27" i="5"/>
  <c r="N26" i="5"/>
  <c r="M26" i="5"/>
  <c r="L26" i="5"/>
  <c r="K26" i="5"/>
  <c r="N25" i="5"/>
  <c r="M25" i="5"/>
  <c r="L25" i="5"/>
  <c r="K25" i="5"/>
  <c r="N24" i="5"/>
  <c r="M24" i="5"/>
  <c r="L24" i="5"/>
  <c r="K24" i="5"/>
  <c r="N23" i="5"/>
  <c r="M23" i="5"/>
  <c r="L23" i="5"/>
  <c r="K23" i="5"/>
  <c r="N22" i="5"/>
  <c r="M22" i="5"/>
  <c r="L22" i="5"/>
  <c r="K22" i="5"/>
  <c r="N21" i="5"/>
  <c r="M21" i="5"/>
  <c r="L21" i="5"/>
  <c r="K21" i="5"/>
  <c r="N17" i="5"/>
  <c r="M17" i="5"/>
  <c r="L17" i="5"/>
  <c r="K17" i="5"/>
  <c r="N16" i="5"/>
  <c r="M16" i="5"/>
  <c r="L16" i="5"/>
  <c r="K16" i="5"/>
  <c r="N14" i="5"/>
  <c r="M14" i="5"/>
  <c r="L14" i="5"/>
  <c r="K14" i="5"/>
  <c r="N13" i="5"/>
  <c r="M13" i="5"/>
  <c r="L13" i="5"/>
  <c r="K13" i="5"/>
  <c r="N12" i="5"/>
  <c r="M12" i="5"/>
  <c r="L12" i="5"/>
  <c r="K12" i="5"/>
  <c r="N11" i="5"/>
  <c r="M11" i="5"/>
  <c r="L11" i="5"/>
  <c r="K11" i="5"/>
  <c r="N10" i="5"/>
  <c r="M10" i="5"/>
  <c r="L10" i="5"/>
  <c r="K10" i="5"/>
  <c r="N9" i="5"/>
  <c r="M9" i="5"/>
  <c r="L9" i="5"/>
  <c r="K9" i="5"/>
  <c r="H5" i="5" l="1"/>
  <c r="H63" i="5" s="1"/>
  <c r="E5" i="5"/>
  <c r="E63" i="5" s="1"/>
  <c r="N7" i="5"/>
  <c r="K19" i="5"/>
  <c r="M7" i="5"/>
  <c r="G5" i="5"/>
  <c r="G63" i="5" s="1"/>
  <c r="K63" i="5" s="1"/>
  <c r="K7" i="5"/>
  <c r="J5" i="5"/>
  <c r="J63" i="5" s="1"/>
  <c r="N63" i="5" s="1"/>
  <c r="F5" i="5"/>
  <c r="F63" i="5" s="1"/>
  <c r="N19" i="5"/>
  <c r="M19" i="5"/>
  <c r="L7" i="5"/>
  <c r="K5" i="5" l="1"/>
  <c r="N5" i="5"/>
  <c r="M63" i="5"/>
  <c r="M5" i="5"/>
  <c r="L5" i="5"/>
  <c r="L63" i="5"/>
</calcChain>
</file>

<file path=xl/sharedStrings.xml><?xml version="1.0" encoding="utf-8"?>
<sst xmlns="http://schemas.openxmlformats.org/spreadsheetml/2006/main" count="182" uniqueCount="111">
  <si>
    <t>Inversión</t>
  </si>
  <si>
    <t>Metas</t>
  </si>
  <si>
    <t>% Avance Financiero</t>
  </si>
  <si>
    <t>% Avance Metas</t>
  </si>
  <si>
    <t>Clave del Programa/ Proyecto</t>
  </si>
  <si>
    <t>Nombre</t>
  </si>
  <si>
    <t>Descripción</t>
  </si>
  <si>
    <t>UR</t>
  </si>
  <si>
    <t>Aprobado</t>
  </si>
  <si>
    <t>Modificado</t>
  </si>
  <si>
    <t>Devengado</t>
  </si>
  <si>
    <t>Programado</t>
  </si>
  <si>
    <t>Alcanzado</t>
  </si>
  <si>
    <t>Devengado/ Aprobado</t>
  </si>
  <si>
    <t>Devengado/ Modificado</t>
  </si>
  <si>
    <t>Alcanzado/ Programado</t>
  </si>
  <si>
    <t>Alcanzado/ Modificado</t>
  </si>
  <si>
    <t>P46</t>
  </si>
  <si>
    <t>_____________________________</t>
  </si>
  <si>
    <t/>
  </si>
  <si>
    <t>Direccion de Asistencia Alimentaria y Desarrollo Comunitario</t>
  </si>
  <si>
    <t>Subdireccion de Asistencia Alimentaria</t>
  </si>
  <si>
    <t>Programa de Desayunos Escolares Calientes.</t>
  </si>
  <si>
    <t>Programa de Desayunos Escolares Frios.</t>
  </si>
  <si>
    <t>Programa de Asistencia Social Alimentaria a Personas de Atencion Prioritaria (Dotacion A)</t>
  </si>
  <si>
    <t>Programa de Asistencia Social Alimentaria a Personas en Situacion de Emergencia o Desastre (Desamparo).</t>
  </si>
  <si>
    <t>Programa de Asistencia Social Alimentaria en los Primeros 1000 Dias de Vida (-5 Años).</t>
  </si>
  <si>
    <t>Subdireccion de Desarrollo Comunitario</t>
  </si>
  <si>
    <t>Programa de Salud y Bienestar Comunitario.</t>
  </si>
  <si>
    <t>Programas de Asistencia Social a Personas en Situacion de Vulnerabilidad</t>
  </si>
  <si>
    <t>Proyecto de Paquetes de Insumo y Enseres Agricolas para la Produccion Primaria.</t>
  </si>
  <si>
    <t>Proyecto de Paquetes de Aves de Doble Proposito.</t>
  </si>
  <si>
    <t>Proyecto de Paquetes de Pie De Cria de Ganado Porcino.</t>
  </si>
  <si>
    <t>Proyecto de Paquetes de Pie de Cria de Ganado Caprino.</t>
  </si>
  <si>
    <t>Proyecto de Instalacion de Huertos Escolares y/o Huertos Familiares.</t>
  </si>
  <si>
    <t>Proyecto de Estufas Ecologicas.</t>
  </si>
  <si>
    <t>Proyecto de Mejoramiento de la Vivienda (Adq. de Lamina Galvanizada).</t>
  </si>
  <si>
    <t>Proyecto de Equipamiento e Instalacion de Comedor Escolar-Comunitario.</t>
  </si>
  <si>
    <t>Direccion de Servicios Medicos</t>
  </si>
  <si>
    <t>Proyecto de Adquisicion y Donacion de Sillas de Ruedas.</t>
  </si>
  <si>
    <t>Proyecto de Adquisicion y Donacion de Aparatos Funcionales.</t>
  </si>
  <si>
    <t>Proyecto de Adquisición de Aparatos Auditivos e Insumos  para Moldes Auditivos.</t>
  </si>
  <si>
    <t>Proyecto de Donación de Aparatos de Protesis y Ortesis</t>
  </si>
  <si>
    <t>Proyecto de Aplicación de Toxina Botulinica Tipo "A" en Niñas y Niños con Paralisis Cerebral y Personas con Espacidad.</t>
  </si>
  <si>
    <t>Proyecto de Jornadas de Implante de Cadera y Rodilla.</t>
  </si>
  <si>
    <t>Proyecto de Apoyo a Pacientes Quemados y/o  Adquisicion de Medicamentos.</t>
  </si>
  <si>
    <t>Proyecto de Adquisicion de Placas Dentales para Personas Adultas.</t>
  </si>
  <si>
    <t>Proyecto de Atencion a Deviles Visuales (Adquisicion de Lentes)</t>
  </si>
  <si>
    <t>Proyecto de Adquisicion de Material Radiologico y Antigeno Prostatico para la Deteccion Oportuna de Cancer Mamario y de Prostata.</t>
  </si>
  <si>
    <t>Proyecto de Adquisicion de Implantes Mamarios Post Cancer Mamario.</t>
  </si>
  <si>
    <t>Proyecto de Adquisicion de Pruebas para la Deteccion de Covid-19.</t>
  </si>
  <si>
    <t>Dirección de Integración y Bienestat Social</t>
  </si>
  <si>
    <t>Proyecto de Apoyo en Especie para Personas Vulnerables</t>
  </si>
  <si>
    <t>Dirección de Asistencia Jurídica</t>
  </si>
  <si>
    <t>Proyecto de Apoyo a Procuradurias de niños y niñas adolescentes</t>
  </si>
  <si>
    <t>Proyectos de Control y Seguimiento</t>
  </si>
  <si>
    <t>Acciones de Control y Seguimiento para los Programas Alimentarios y Desarrollo Comunitario</t>
  </si>
  <si>
    <t>Acciones de Control y Seguimiento para los Proyectos de Servicios Medicos</t>
  </si>
  <si>
    <t>Acciones de Control y Seguimiento del Proyectos de Apoyos en Especie para Personas Vulnerables</t>
  </si>
  <si>
    <t>Total Ramo 33</t>
  </si>
  <si>
    <t>Ramo XII</t>
  </si>
  <si>
    <t>Gobierno del Estado de Guerrero, Fortalecimiento para la Atención de Nna Migrantes (Centro de Asistencia Social a Niñas, Niños y Adolescentes Migrantes en Guerrero)</t>
  </si>
  <si>
    <t>Reequipamiento de Siete Unidades Basicas de Rehabilitación de Municipios de Alta  y Muy Alta Marginación del Estado de Guerrero</t>
  </si>
  <si>
    <t>Gastos de operación</t>
  </si>
  <si>
    <t>Contribuir a la seguridad alimentaria de la población escolar, sujeta de asistencia social, mediante la entrega de desayunos calientes o comidas, diseñados con base en los criterios de calidad nutricia, y acompañados de acciones de orientación alimentaria, aseguramiento de la calidad y producción de alimentos.</t>
  </si>
  <si>
    <t>Contribuir a la seguridad alimentaria de la población escolar, sujeta de asistencia social, mediante la entrega de desayunos fríos diseñados con base en los criterios de calidad nutricia, y acompañados de acciones de orientación alimentaria, aseguramiento de calidad y producción de alimentos.</t>
  </si>
  <si>
    <t>Contribuir a la seguridad alimentaria de los sujetos en condiciones de riesgo y vulnerabilidad, mediante la entrega de apoyos alimentarios diseñados con base en los criterios de calidad nutricia y acompañados de acciones de orientación alimentaria, aseguramiento de la calidad y producción de alimentos.</t>
  </si>
  <si>
    <t>Contribuir a la seguridad alimentaria de los menores de cinco años que se encuentran en condiciones de riesgo y vulnerabilidad, mediante la entrega de apoyos alimentarios adecuados a su edad  y brindando orientación alimentaría a sus padres.</t>
  </si>
  <si>
    <t>Establecer procesos de organización y planeación en las  capacitaciones  y  proyectos de desarrollo, mediante la participación activa y organizada generando un análisis reflexivo, encaminado a atender sus necesidades y problemáticas en un periodo de 6 meses</t>
  </si>
  <si>
    <t>Contar con las herramientas mínimas  necesarias para trabajar los huertos
aumentar la disposición de alimentos de origen vegetal con alto valor nutritivo para su consumo y comercialización a nivel familiar y comunitario en el medio rural</t>
  </si>
  <si>
    <t>Fomentar la creación de  pequeñas granjas avícolas rusticas,  en las que se produzcan alimentos básicos de origen animal a bajo costo (carne y huevo), para autoconsumo en primera instancia y cuando haya excedentes para su comercialización</t>
  </si>
  <si>
    <t>Fomentar la creación de granjas porcinas rusticas tecnificadas, para la obtención y consumo de carne de cerdo de buena calidad y alto valor nutritivo, teniendo también planes de sanidad  que nos darán calidad sanitaria, dejando a un lado las costumbres rurales de no confinar a los cerdos en porquerizas</t>
  </si>
  <si>
    <t>Fomentar la explotación del ganado caprino en la población del medio rural, como una alternativa de alimentación y  autoempleo.</t>
  </si>
  <si>
    <t>Instalación y equipamiento de huertos escolares, en cocinas escolares con apoyo del programa de desayuno caliente</t>
  </si>
  <si>
    <t>Contribuir a mejorar las condiciones de vida de las familias que habitan en extrema pobreza, otorgando estufas ecológicas, proporcionando a las familias las herramientas necesarias para utilizar menos recursos naturales y mejorar su calidad  de vida</t>
  </si>
  <si>
    <t xml:space="preserve">Contribuir a mejorar las condiciones de vida de las familias que habitan en extrema pobreza,  otorgando las herramientas para la implementación de techos mediante paquetes de lámina, capaz de soportar condiciones ambientales severas de fácil instalación, transporte y almacenaje, de esta forma puedan desarrollarse en un lugar digno para vivir, pero sobre todo, disminuir los índices de marginación </t>
  </si>
  <si>
    <t>Mejorar los servicios que se brindan en los espacios alimentarios como son cocinas escolares en planteles educativos y comedores comunitarios, ambos reciben mobiliario y equipo</t>
  </si>
  <si>
    <t>Donar sillas de ruedas de diferentes tipos como son: adultos, niños y para deportistas</t>
  </si>
  <si>
    <t>Dotar de aparatos funcionales, consistentes en sillas de ruedas estándar, sillas de ruedas especiales, andaderas, muletas y bastones, a personas con discapacidad y de la tercera edad de escasos recursos económicos, que los requieren para mejorar su desempeño físico y por ende su integración familiar, comunitaria y social.</t>
  </si>
  <si>
    <t>Apoyar a personas con discapacidad auditiva del estado de guerrero, para lograr una mejora en su calidad de vida familiar, social, laboral, educativa y psicosocial en pacientes de cualquier municipio, edad y sexo, que presenten hipoacusia de tipo congénito y/o adquirido de cualquier tipo y grado, mediante la detección oportuna e inmediata  adaptación de auxiliares auditivos retro auriculares y de conducción ósea, que les permitan un desarrollo personal y comunicativo</t>
  </si>
  <si>
    <t>Mejorar  las potencialidades funcionales de las niñas y niños con pci y personas con espasticidad,  mediante la aplicación de la toxina botulínica tipo a, para  disminuir  el tono   muscular y  la rigidez, mejorando   los resultados  de la terapia física   y otras modalidades de la rehabilitación.</t>
  </si>
  <si>
    <t xml:space="preserve">Brindar  atención médica a personas que dada su situación económica, no puedan pagar este tipo de cirugía, cumpliendo con los más altos estándares de calidad y calidez, con la finalidad de integrarlos a la sociedad en una manera productiva.
</t>
  </si>
  <si>
    <t xml:space="preserve">Apoyar con el pago de traslado en ambulancia terrestre y aérea a las personas quemadas, ya sea al hospital de galveston y/o a los hospitales de especialidad de cualquier punto de guerrero al distrito federal. asimismo, se tiene programado el apoyo de medicamentos que se utilicen en este tipo de tratamientos.
</t>
  </si>
  <si>
    <t>Rehabilitar dentalmente al paciente con los servicios de segundo nivel, para la colocación de prótesis dentales totales o parciales, en personas de escasos recursos.  incidir en un mejor inicio de la trituración del bolo alimenticio, para que la digestión sea adecuada.</t>
  </si>
  <si>
    <t xml:space="preserve">Contribuir a la prevención y detecciones oportunas de riesgos y problemas de salud, en relación a la agudeza visual. </t>
  </si>
  <si>
    <t>Disminuir las tasas de morbi-mortalidad por cáncer de próstata en forma más temprana, a través de un abordaje sistemático, detección oportuna y racional, para la referencia oportuna de hombres con alteraciones, a los hospitales generales, clínicas de displasias y centro estatal de cancerología.</t>
  </si>
  <si>
    <t>Proporcionar diversos apoyos a personas de extrema pobreza de diferentes localidades y municipios del estado; que acuden a este sistema en busca de ayuda  para su atención medica, medicamentos, estudios clínicos; o que hayan sido afectados por algún siniestro; tales como incendio,  inundación y sismos; así mismo en casos de fallecimientos.</t>
  </si>
  <si>
    <t>Otorgar mobiliario y equipo a las unidades basicas de reabilitacion para que brinden un mejor servicio a los habitantes de su región</t>
  </si>
  <si>
    <t>Elaborado por:</t>
  </si>
  <si>
    <t>Revisado por:</t>
  </si>
  <si>
    <t>Aprobado por:</t>
  </si>
  <si>
    <t>Autorizado por:</t>
  </si>
  <si>
    <t>Director de Planeación</t>
  </si>
  <si>
    <t>Directora de Adminisytración y Finanzas</t>
  </si>
  <si>
    <t>Director General del DIF Guerrero</t>
  </si>
  <si>
    <t>Titular del Organo Interno de Control</t>
  </si>
  <si>
    <t>Subdirectora Administrativa</t>
  </si>
  <si>
    <t>Lic. Antelmo Magdaleno Solís</t>
  </si>
  <si>
    <t>Brindar alojamiento temporal y atención integral a Niñas, Niños y Adolescentes Migrantes no acompañados y familias, con la finalidad de garantizar la integridad física y psicológica de los mismos, bajo el principio de separación y el derecho a la unidad familiar.</t>
  </si>
  <si>
    <t>Fortalecer las medidas de salud orientadas a mejorar la calidad de vida de las personas que padecen cáncer de mama.</t>
  </si>
  <si>
    <t>Establecer las pautas de uso de pruebas rápidas para la detección de anticuerpos de SARSCoV-2, de acuerdo al escenario epidemiológico de transmisión evitando su propagación y recibir el tratamiento adecuado a su sintomatología o cuadro clínico.</t>
  </si>
  <si>
    <t>La Procuraduría infantil busca garantizar la protección y restitución integral de los derechos de las niñas, niños y adolescentes, asi como elevar su calidad de vida y lograr un impacto favorable a su desarrollo.</t>
  </si>
  <si>
    <t>Lic. David Garcia Mancilla</t>
  </si>
  <si>
    <t>Lic. Georgina Lavarriega Loada</t>
  </si>
  <si>
    <t>C. José Antonio Ledesma Rivas</t>
  </si>
  <si>
    <t>C. Diana Ríos Mondragón</t>
  </si>
  <si>
    <t>Equipar con mobiliario y equipo el taller de prótesis y ortesis para mejorar en los tiempos de elaboración, entrega así como facilitar el trabajo, seguridad del personal que ahí labora</t>
  </si>
  <si>
    <t>______________________________</t>
  </si>
  <si>
    <t>________________________________</t>
  </si>
  <si>
    <t>_________________________________</t>
  </si>
  <si>
    <t>SISTEMA PARA EL DESARROLLO INTEGRAL DE LA FAMILIA 
PROGRAMAS Y PROYECTOS DE INVERSIÓN
DEL 1 DE ENERO AL 31 DE MARZO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</si>
</sst>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0"/>
      <color theme="1"/>
      <name val="Arial"/>
      <family val="2"/>
    </font>
    <font>
      <sz val="11"/>
      <color theme="1"/>
      <name val="Calibri"/>
      <family val="2"/>
      <scheme val="minor"/>
    </font>
    <font>
      <sz val="10"/>
      <name val="Arial"/>
      <family val="2"/>
    </font>
    <font>
      <sz val="10"/>
      <name val="Arial Narrow"/>
      <family val="2"/>
    </font>
    <font>
      <sz val="10"/>
      <color theme="1"/>
      <name val="Arial Narrow"/>
      <family val="2"/>
    </font>
    <font>
      <b/>
      <sz val="11"/>
      <color theme="1"/>
      <name val="Arial"/>
      <family val="2"/>
    </font>
    <font>
      <b/>
      <sz val="10"/>
      <name val="Arial Narrow"/>
      <family val="2"/>
    </font>
    <font>
      <sz val="10"/>
      <color indexed="8"/>
      <name val="Arial Narrow"/>
      <family val="2"/>
    </font>
    <font>
      <b/>
      <sz val="10"/>
      <color theme="1"/>
      <name val="Arial Narrow"/>
      <family val="2"/>
    </font>
    <font>
      <sz val="10"/>
      <color rgb="FF000000"/>
      <name val="Arial Narrow"/>
      <family val="2"/>
    </font>
    <font>
      <sz val="14"/>
      <color theme="1"/>
      <name val="Arial Narrow"/>
      <family val="2"/>
    </font>
    <font>
      <sz val="14"/>
      <name val="Arial Narrow"/>
      <family val="2"/>
    </font>
    <font>
      <sz val="14"/>
      <color rgb="FF000000"/>
      <name val="Arial Narrow"/>
      <family val="2"/>
    </font>
    <font>
      <sz val="16"/>
      <color theme="1"/>
      <name val="Arial Narrow"/>
      <family val="2"/>
    </font>
    <font>
      <b/>
      <sz val="16"/>
      <color theme="1"/>
      <name val="Arial Narrow"/>
      <family val="2"/>
    </font>
    <font>
      <sz val="16"/>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indexed="9"/>
        <bgColor indexed="64"/>
      </patternFill>
    </fill>
    <fill>
      <patternFill patternType="solid">
        <fgColor theme="5" tint="0.79998168889431442"/>
        <bgColor indexed="31"/>
      </patternFill>
    </fill>
    <fill>
      <patternFill patternType="solid">
        <fgColor theme="0" tint="-0.249977111117893"/>
        <bgColor indexed="31"/>
      </patternFill>
    </fill>
    <fill>
      <patternFill patternType="solid">
        <fgColor theme="0" tint="-4.9989318521683403E-2"/>
        <bgColor indexed="31"/>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auto="1"/>
      </left>
      <right style="thin">
        <color auto="1"/>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xf numFmtId="0" fontId="3" fillId="0" borderId="0"/>
  </cellStyleXfs>
  <cellXfs count="123">
    <xf numFmtId="0" fontId="0" fillId="0" borderId="0" xfId="0"/>
    <xf numFmtId="0" fontId="0" fillId="0" borderId="0" xfId="0" applyAlignment="1">
      <alignment horizontal="center" vertical="center" wrapText="1"/>
    </xf>
    <xf numFmtId="4" fontId="0" fillId="0" borderId="0" xfId="0" applyNumberFormat="1"/>
    <xf numFmtId="0" fontId="0" fillId="0" borderId="0" xfId="0" applyAlignment="1">
      <alignment horizontal="center"/>
    </xf>
    <xf numFmtId="0" fontId="6" fillId="4" borderId="7" xfId="0" applyFont="1" applyFill="1" applyBorder="1" applyAlignment="1">
      <alignment horizontal="center" vertical="center" wrapText="1"/>
    </xf>
    <xf numFmtId="4" fontId="6" fillId="4" borderId="7" xfId="0" applyNumberFormat="1" applyFont="1" applyFill="1" applyBorder="1" applyAlignment="1">
      <alignment horizontal="center" vertical="center" wrapText="1"/>
    </xf>
    <xf numFmtId="3" fontId="6" fillId="4" borderId="7" xfId="0" applyNumberFormat="1" applyFont="1" applyFill="1" applyBorder="1" applyAlignment="1">
      <alignment horizontal="center" vertical="center" wrapText="1"/>
    </xf>
    <xf numFmtId="3" fontId="0" fillId="0" borderId="0" xfId="0" applyNumberFormat="1"/>
    <xf numFmtId="4" fontId="7" fillId="0" borderId="9" xfId="0" applyNumberFormat="1" applyFont="1" applyBorder="1" applyAlignment="1">
      <alignment vertical="center"/>
    </xf>
    <xf numFmtId="4" fontId="7" fillId="0" borderId="9" xfId="0" applyNumberFormat="1" applyFont="1" applyBorder="1" applyAlignment="1">
      <alignment vertical="center" wrapText="1"/>
    </xf>
    <xf numFmtId="4" fontId="7" fillId="7" borderId="10" xfId="0" applyNumberFormat="1" applyFont="1" applyFill="1" applyBorder="1" applyAlignment="1">
      <alignment horizontal="center" vertical="center"/>
    </xf>
    <xf numFmtId="4" fontId="7" fillId="8" borderId="9" xfId="0" applyNumberFormat="1" applyFont="1" applyFill="1" applyBorder="1" applyAlignment="1">
      <alignment horizontal="justify" vertical="center" wrapText="1"/>
    </xf>
    <xf numFmtId="4" fontId="7" fillId="9" borderId="9" xfId="0" applyNumberFormat="1" applyFont="1" applyFill="1" applyBorder="1" applyAlignment="1">
      <alignment horizontal="justify" vertical="center" wrapText="1"/>
    </xf>
    <xf numFmtId="0" fontId="5" fillId="0" borderId="2" xfId="0" applyFont="1" applyBorder="1" applyAlignment="1">
      <alignment horizontal="center"/>
    </xf>
    <xf numFmtId="0" fontId="5" fillId="0" borderId="2" xfId="0" applyFont="1" applyBorder="1"/>
    <xf numFmtId="0" fontId="9" fillId="4" borderId="10" xfId="0" applyFont="1" applyFill="1" applyBorder="1" applyAlignment="1">
      <alignment horizontal="center"/>
    </xf>
    <xf numFmtId="0" fontId="9" fillId="4" borderId="10" xfId="0" applyFont="1" applyFill="1" applyBorder="1"/>
    <xf numFmtId="0" fontId="5" fillId="0" borderId="9" xfId="0" applyFont="1" applyBorder="1" applyAlignment="1">
      <alignment horizontal="center"/>
    </xf>
    <xf numFmtId="0" fontId="5" fillId="0" borderId="9" xfId="0" applyFont="1" applyBorder="1"/>
    <xf numFmtId="0" fontId="9" fillId="3" borderId="9" xfId="0" applyFont="1" applyFill="1" applyBorder="1" applyAlignment="1">
      <alignment horizontal="center"/>
    </xf>
    <xf numFmtId="0" fontId="9" fillId="3" borderId="9" xfId="0" applyFont="1" applyFill="1" applyBorder="1"/>
    <xf numFmtId="0" fontId="9" fillId="5" borderId="9" xfId="0" applyFont="1" applyFill="1" applyBorder="1" applyAlignment="1">
      <alignment horizontal="center"/>
    </xf>
    <xf numFmtId="0" fontId="9" fillId="5" borderId="9" xfId="0" applyFont="1" applyFill="1" applyBorder="1"/>
    <xf numFmtId="0" fontId="5" fillId="0" borderId="9" xfId="0" applyFont="1" applyBorder="1" applyAlignment="1">
      <alignment horizontal="center" vertical="center"/>
    </xf>
    <xf numFmtId="0" fontId="4" fillId="0" borderId="9" xfId="0" applyFont="1" applyBorder="1" applyAlignment="1">
      <alignment horizontal="left" vertical="center" wrapText="1"/>
    </xf>
    <xf numFmtId="0" fontId="5" fillId="0" borderId="9" xfId="0" applyFont="1" applyBorder="1" applyAlignment="1">
      <alignment horizontal="justify" vertical="center" wrapText="1"/>
    </xf>
    <xf numFmtId="0" fontId="5" fillId="0" borderId="0" xfId="0" applyFont="1" applyAlignment="1">
      <alignment vertical="center"/>
    </xf>
    <xf numFmtId="0" fontId="5" fillId="0" borderId="11" xfId="0" applyFont="1" applyBorder="1" applyAlignment="1">
      <alignment horizontal="center" vertical="center"/>
    </xf>
    <xf numFmtId="0" fontId="4" fillId="0" borderId="11" xfId="0" applyFont="1" applyBorder="1" applyAlignment="1">
      <alignment vertical="center" wrapText="1"/>
    </xf>
    <xf numFmtId="0" fontId="5" fillId="0" borderId="11" xfId="0" applyFont="1" applyBorder="1" applyAlignment="1">
      <alignment horizontal="justify" wrapText="1"/>
    </xf>
    <xf numFmtId="0" fontId="5" fillId="0" borderId="0" xfId="0" applyFont="1" applyAlignment="1">
      <alignment horizontal="center" vertical="center"/>
    </xf>
    <xf numFmtId="0" fontId="4" fillId="0" borderId="0" xfId="0" applyFont="1" applyAlignment="1">
      <alignment vertical="center" wrapText="1"/>
    </xf>
    <xf numFmtId="0" fontId="5" fillId="0" borderId="0" xfId="0" applyFont="1" applyAlignment="1">
      <alignment horizontal="justify" wrapText="1"/>
    </xf>
    <xf numFmtId="4" fontId="10" fillId="0" borderId="0" xfId="0" applyNumberFormat="1" applyFont="1" applyAlignment="1">
      <alignment horizontal="right" vertical="center" wrapText="1"/>
    </xf>
    <xf numFmtId="3" fontId="10" fillId="0" borderId="0" xfId="0" applyNumberFormat="1" applyFont="1" applyAlignment="1">
      <alignment horizontal="right" vertical="center" wrapText="1"/>
    </xf>
    <xf numFmtId="4" fontId="5" fillId="0" borderId="2" xfId="0" applyNumberFormat="1" applyFont="1" applyBorder="1"/>
    <xf numFmtId="3" fontId="5" fillId="0" borderId="2" xfId="0" applyNumberFormat="1" applyFont="1" applyBorder="1"/>
    <xf numFmtId="9" fontId="5" fillId="0" borderId="2" xfId="0" applyNumberFormat="1" applyFont="1" applyBorder="1"/>
    <xf numFmtId="9" fontId="5" fillId="0" borderId="8" xfId="0" applyNumberFormat="1" applyFont="1" applyBorder="1"/>
    <xf numFmtId="0" fontId="5" fillId="0" borderId="0" xfId="0" applyFont="1"/>
    <xf numFmtId="4" fontId="9" fillId="4" borderId="10" xfId="0" applyNumberFormat="1" applyFont="1" applyFill="1" applyBorder="1"/>
    <xf numFmtId="3" fontId="9" fillId="4" borderId="10" xfId="0" applyNumberFormat="1" applyFont="1" applyFill="1" applyBorder="1"/>
    <xf numFmtId="0" fontId="9" fillId="0" borderId="0" xfId="0" applyFont="1"/>
    <xf numFmtId="4" fontId="5" fillId="0" borderId="9" xfId="0" applyNumberFormat="1" applyFont="1" applyBorder="1"/>
    <xf numFmtId="3" fontId="5" fillId="0" borderId="9" xfId="0" applyNumberFormat="1" applyFont="1" applyBorder="1"/>
    <xf numFmtId="4" fontId="9" fillId="3" borderId="9" xfId="0" applyNumberFormat="1" applyFont="1" applyFill="1" applyBorder="1"/>
    <xf numFmtId="3" fontId="9" fillId="3" borderId="9" xfId="0" applyNumberFormat="1" applyFont="1" applyFill="1" applyBorder="1"/>
    <xf numFmtId="4" fontId="9" fillId="5" borderId="9" xfId="0" applyNumberFormat="1" applyFont="1" applyFill="1" applyBorder="1"/>
    <xf numFmtId="3" fontId="9" fillId="5" borderId="9" xfId="0" applyNumberFormat="1" applyFont="1" applyFill="1" applyBorder="1"/>
    <xf numFmtId="0" fontId="5" fillId="0" borderId="9" xfId="0" applyFont="1" applyBorder="1" applyAlignment="1" applyProtection="1">
      <alignment horizontal="justify" vertical="top" wrapText="1"/>
      <protection locked="0"/>
    </xf>
    <xf numFmtId="0" fontId="5" fillId="2" borderId="9" xfId="0" applyFont="1" applyFill="1" applyBorder="1" applyAlignment="1" applyProtection="1">
      <alignment horizontal="justify" vertical="top" wrapText="1"/>
      <protection locked="0"/>
    </xf>
    <xf numFmtId="4" fontId="4" fillId="0" borderId="9" xfId="0" applyNumberFormat="1" applyFont="1" applyBorder="1" applyAlignment="1">
      <alignment vertical="center"/>
    </xf>
    <xf numFmtId="4" fontId="10" fillId="0" borderId="9" xfId="0" applyNumberFormat="1" applyFont="1" applyBorder="1" applyAlignment="1">
      <alignment horizontal="right" vertical="center" wrapText="1"/>
    </xf>
    <xf numFmtId="3" fontId="10" fillId="0" borderId="9" xfId="0" applyNumberFormat="1" applyFont="1" applyBorder="1" applyAlignment="1">
      <alignment horizontal="right" vertical="center" wrapText="1"/>
    </xf>
    <xf numFmtId="4" fontId="5" fillId="0" borderId="9" xfId="0" applyNumberFormat="1" applyFont="1" applyBorder="1" applyAlignment="1">
      <alignment horizontal="right" vertical="center"/>
    </xf>
    <xf numFmtId="4" fontId="10" fillId="0" borderId="11" xfId="0" applyNumberFormat="1" applyFont="1" applyBorder="1" applyAlignment="1">
      <alignment horizontal="right" vertical="center" wrapText="1"/>
    </xf>
    <xf numFmtId="3" fontId="10" fillId="0" borderId="11" xfId="0" applyNumberFormat="1" applyFont="1" applyBorder="1" applyAlignment="1">
      <alignment horizontal="right" vertical="center" wrapText="1"/>
    </xf>
    <xf numFmtId="4" fontId="10" fillId="0" borderId="1" xfId="0" applyNumberFormat="1" applyFont="1" applyBorder="1" applyAlignment="1">
      <alignment horizontal="right" vertical="center" wrapText="1"/>
    </xf>
    <xf numFmtId="3" fontId="10" fillId="0" borderId="1" xfId="0" applyNumberFormat="1" applyFont="1" applyBorder="1" applyAlignment="1">
      <alignment horizontal="right" vertical="center" wrapText="1"/>
    </xf>
    <xf numFmtId="4" fontId="5" fillId="0" borderId="11" xfId="0" applyNumberFormat="1" applyFont="1" applyBorder="1" applyAlignment="1">
      <alignment vertical="center"/>
    </xf>
    <xf numFmtId="4" fontId="5" fillId="0" borderId="1" xfId="0" applyNumberFormat="1" applyFont="1" applyBorder="1" applyAlignment="1">
      <alignment vertical="center"/>
    </xf>
    <xf numFmtId="0" fontId="6" fillId="4" borderId="14"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vertical="center" wrapText="1"/>
    </xf>
    <xf numFmtId="0" fontId="11" fillId="0" borderId="0" xfId="0" applyFont="1" applyAlignment="1">
      <alignment horizontal="justify" wrapText="1"/>
    </xf>
    <xf numFmtId="4" fontId="13" fillId="0" borderId="0" xfId="0" applyNumberFormat="1" applyFont="1" applyAlignment="1">
      <alignment horizontal="right" vertical="center" wrapText="1"/>
    </xf>
    <xf numFmtId="3" fontId="13" fillId="0" borderId="0" xfId="0" applyNumberFormat="1" applyFont="1" applyAlignment="1">
      <alignment horizontal="right" vertical="center" wrapText="1"/>
    </xf>
    <xf numFmtId="0" fontId="11" fillId="0" borderId="0" xfId="0" applyFont="1" applyAlignment="1">
      <alignment vertical="center"/>
    </xf>
    <xf numFmtId="0" fontId="14" fillId="0" borderId="0" xfId="0" applyFont="1"/>
    <xf numFmtId="0" fontId="14" fillId="0" borderId="0" xfId="0" applyFont="1" applyAlignment="1">
      <alignment horizontal="center"/>
    </xf>
    <xf numFmtId="4" fontId="14" fillId="0" borderId="0" xfId="0" applyNumberFormat="1" applyFont="1"/>
    <xf numFmtId="3" fontId="14" fillId="0" borderId="0" xfId="0" applyNumberFormat="1" applyFont="1"/>
    <xf numFmtId="0" fontId="15" fillId="0" borderId="0" xfId="0" applyFont="1"/>
    <xf numFmtId="0" fontId="15" fillId="0" borderId="0" xfId="0" applyFont="1" applyAlignment="1">
      <alignment horizontal="left" indent="4"/>
    </xf>
    <xf numFmtId="3" fontId="15" fillId="0" borderId="0" xfId="0" applyNumberFormat="1" applyFont="1"/>
    <xf numFmtId="0" fontId="15" fillId="0" borderId="0" xfId="0" applyFont="1" applyAlignment="1">
      <alignment horizontal="center"/>
    </xf>
    <xf numFmtId="4" fontId="15" fillId="0" borderId="0" xfId="0" applyNumberFormat="1" applyFont="1"/>
    <xf numFmtId="0" fontId="16" fillId="0" borderId="0" xfId="0" applyFont="1"/>
    <xf numFmtId="0" fontId="16" fillId="0" borderId="0" xfId="0" applyFont="1" applyAlignment="1">
      <alignment horizontal="center"/>
    </xf>
    <xf numFmtId="4" fontId="16" fillId="0" borderId="0" xfId="0" applyNumberFormat="1" applyFont="1"/>
    <xf numFmtId="3" fontId="16" fillId="0" borderId="0" xfId="0" applyNumberFormat="1" applyFont="1"/>
    <xf numFmtId="0" fontId="5" fillId="0" borderId="9" xfId="0" applyFont="1" applyBorder="1" applyAlignment="1">
      <alignment horizontal="center" vertical="top"/>
    </xf>
    <xf numFmtId="0" fontId="4" fillId="0" borderId="9" xfId="0" applyFont="1" applyBorder="1" applyAlignment="1">
      <alignment horizontal="justify" vertical="top" wrapText="1"/>
    </xf>
    <xf numFmtId="4" fontId="5" fillId="0" borderId="9" xfId="0" applyNumberFormat="1" applyFont="1" applyBorder="1" applyAlignment="1">
      <alignment vertical="top"/>
    </xf>
    <xf numFmtId="3" fontId="5" fillId="0" borderId="9" xfId="0" applyNumberFormat="1" applyFont="1" applyBorder="1" applyAlignment="1">
      <alignment vertical="top"/>
    </xf>
    <xf numFmtId="0" fontId="5" fillId="0" borderId="0" xfId="0" applyFont="1" applyAlignment="1">
      <alignment vertical="top"/>
    </xf>
    <xf numFmtId="0" fontId="4" fillId="0" borderId="9" xfId="0" applyFont="1" applyBorder="1" applyAlignment="1">
      <alignment horizontal="justify" vertical="top"/>
    </xf>
    <xf numFmtId="0" fontId="4" fillId="0" borderId="9" xfId="0" applyFont="1" applyBorder="1" applyAlignment="1" applyProtection="1">
      <alignment horizontal="justify" vertical="top" wrapText="1"/>
      <protection locked="0"/>
    </xf>
    <xf numFmtId="0" fontId="5" fillId="0" borderId="9" xfId="0" applyFont="1" applyBorder="1" applyAlignment="1">
      <alignment vertical="top"/>
    </xf>
    <xf numFmtId="0" fontId="9" fillId="5" borderId="9" xfId="0" applyFont="1" applyFill="1" applyBorder="1" applyAlignment="1">
      <alignment horizontal="center" vertical="top"/>
    </xf>
    <xf numFmtId="4" fontId="7" fillId="9" borderId="9" xfId="0" applyNumberFormat="1" applyFont="1" applyFill="1" applyBorder="1" applyAlignment="1">
      <alignment horizontal="justify" vertical="top" wrapText="1"/>
    </xf>
    <xf numFmtId="0" fontId="9" fillId="5" borderId="9" xfId="0" applyFont="1" applyFill="1" applyBorder="1" applyAlignment="1">
      <alignment vertical="top"/>
    </xf>
    <xf numFmtId="4" fontId="9" fillId="5" borderId="9" xfId="0" applyNumberFormat="1" applyFont="1" applyFill="1" applyBorder="1" applyAlignment="1">
      <alignment vertical="top"/>
    </xf>
    <xf numFmtId="3" fontId="9" fillId="5" borderId="9" xfId="0" applyNumberFormat="1" applyFont="1" applyFill="1" applyBorder="1" applyAlignment="1">
      <alignment vertical="top"/>
    </xf>
    <xf numFmtId="0" fontId="5" fillId="0" borderId="9" xfId="0" applyFont="1" applyBorder="1" applyAlignment="1">
      <alignment horizontal="justify" vertical="top" wrapText="1"/>
    </xf>
    <xf numFmtId="4" fontId="7" fillId="5" borderId="9" xfId="0" applyNumberFormat="1" applyFont="1" applyFill="1" applyBorder="1" applyAlignment="1">
      <alignment horizontal="justify" vertical="top" wrapText="1"/>
    </xf>
    <xf numFmtId="0" fontId="9" fillId="0" borderId="0" xfId="0" applyFont="1" applyAlignment="1">
      <alignment vertical="top"/>
    </xf>
    <xf numFmtId="0" fontId="9" fillId="3" borderId="9" xfId="0" applyFont="1" applyFill="1" applyBorder="1" applyAlignment="1">
      <alignment horizontal="center" vertical="top"/>
    </xf>
    <xf numFmtId="4" fontId="7" fillId="8" borderId="9" xfId="0" applyNumberFormat="1" applyFont="1" applyFill="1" applyBorder="1" applyAlignment="1">
      <alignment horizontal="justify" vertical="top" wrapText="1"/>
    </xf>
    <xf numFmtId="0" fontId="9" fillId="3" borderId="9" xfId="0" applyFont="1" applyFill="1" applyBorder="1" applyAlignment="1">
      <alignment vertical="top"/>
    </xf>
    <xf numFmtId="4" fontId="9" fillId="3" borderId="9" xfId="0" applyNumberFormat="1" applyFont="1" applyFill="1" applyBorder="1" applyAlignment="1">
      <alignment vertical="top"/>
    </xf>
    <xf numFmtId="3" fontId="9" fillId="3" borderId="9" xfId="0" applyNumberFormat="1" applyFont="1" applyFill="1" applyBorder="1" applyAlignment="1">
      <alignment vertical="top"/>
    </xf>
    <xf numFmtId="4" fontId="4" fillId="0" borderId="9" xfId="0" applyNumberFormat="1" applyFont="1" applyBorder="1" applyAlignment="1">
      <alignment horizontal="justify" vertical="top" wrapText="1"/>
    </xf>
    <xf numFmtId="0" fontId="5" fillId="0" borderId="9" xfId="0" applyFont="1" applyBorder="1" applyAlignment="1">
      <alignment vertical="top" wrapText="1"/>
    </xf>
    <xf numFmtId="0" fontId="4" fillId="0" borderId="9" xfId="0" applyFont="1" applyBorder="1" applyAlignment="1">
      <alignment vertical="top" wrapText="1"/>
    </xf>
    <xf numFmtId="0" fontId="8" fillId="0" borderId="9" xfId="0" applyFont="1" applyBorder="1" applyAlignment="1">
      <alignment vertical="top"/>
    </xf>
    <xf numFmtId="0" fontId="9" fillId="0" borderId="9" xfId="0" applyFont="1" applyBorder="1" applyAlignment="1">
      <alignment vertical="top"/>
    </xf>
    <xf numFmtId="0" fontId="9" fillId="4" borderId="10" xfId="0" applyFont="1" applyFill="1" applyBorder="1" applyAlignment="1">
      <alignment horizontal="center" vertical="top"/>
    </xf>
    <xf numFmtId="4" fontId="7" fillId="7" borderId="10" xfId="0" applyNumberFormat="1" applyFont="1" applyFill="1" applyBorder="1" applyAlignment="1">
      <alignment horizontal="center" vertical="top"/>
    </xf>
    <xf numFmtId="0" fontId="9" fillId="4" borderId="10" xfId="0" applyFont="1" applyFill="1" applyBorder="1" applyAlignment="1">
      <alignment vertical="top"/>
    </xf>
    <xf numFmtId="4" fontId="9" fillId="4" borderId="10" xfId="0" applyNumberFormat="1" applyFont="1" applyFill="1" applyBorder="1" applyAlignment="1">
      <alignment vertical="top"/>
    </xf>
    <xf numFmtId="3" fontId="9" fillId="4" borderId="10" xfId="0" applyNumberFormat="1" applyFont="1" applyFill="1" applyBorder="1" applyAlignment="1">
      <alignment vertical="top"/>
    </xf>
    <xf numFmtId="0" fontId="8" fillId="0" borderId="9" xfId="0" applyFont="1" applyBorder="1" applyAlignment="1">
      <alignment horizontal="justify" vertical="top" wrapText="1"/>
    </xf>
    <xf numFmtId="0" fontId="4" fillId="6" borderId="9" xfId="0" applyFont="1" applyFill="1" applyBorder="1" applyAlignment="1">
      <alignment horizontal="justify" vertical="top"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1" fillId="4" borderId="12" xfId="0" applyFont="1" applyFill="1" applyBorder="1" applyAlignment="1">
      <alignment horizont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 xfId="0" applyFont="1" applyFill="1" applyBorder="1" applyAlignment="1">
      <alignment horizontal="center"/>
    </xf>
    <xf numFmtId="0" fontId="1" fillId="4" borderId="13" xfId="0" applyFont="1" applyFill="1" applyBorder="1" applyAlignment="1">
      <alignment horizontal="center"/>
    </xf>
  </cellXfs>
  <cellStyles count="3">
    <cellStyle name="Normal" xfId="0" builtinId="0"/>
    <cellStyle name="Normal 2 2" xfId="2" xr:uid="{00000000-0005-0000-0000-000001000000}"/>
    <cellStyle name="Normal 6 3 2" xfId="1" xr:uid="{00000000-0005-0000-0000-000002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454BB-700B-4D3E-95EF-4A3573DBF262}">
  <dimension ref="A1:N109"/>
  <sheetViews>
    <sheetView tabSelected="1" zoomScale="73" zoomScaleNormal="73" workbookViewId="0">
      <pane ySplit="3" topLeftCell="A38" activePane="bottomLeft" state="frozen"/>
      <selection pane="bottomLeft" activeCell="A2" sqref="A2:A3"/>
    </sheetView>
  </sheetViews>
  <sheetFormatPr baseColWidth="10" defaultColWidth="11.42578125" defaultRowHeight="15" x14ac:dyDescent="0.25"/>
  <cols>
    <col min="1" max="1" width="12.42578125" customWidth="1"/>
    <col min="2" max="2" width="46.28515625" customWidth="1"/>
    <col min="3" max="3" width="54.140625" customWidth="1"/>
    <col min="4" max="4" width="7.42578125" style="3" customWidth="1"/>
    <col min="5" max="6" width="18.7109375" customWidth="1"/>
    <col min="7" max="7" width="18.7109375" style="2" customWidth="1"/>
    <col min="8" max="8" width="13.7109375" style="7" customWidth="1"/>
    <col min="9" max="10" width="13.7109375" customWidth="1"/>
    <col min="11" max="14" width="8.7109375" customWidth="1"/>
  </cols>
  <sheetData>
    <row r="1" spans="1:14" ht="42" customHeight="1" x14ac:dyDescent="0.25">
      <c r="A1" s="114" t="s">
        <v>110</v>
      </c>
      <c r="B1" s="115"/>
      <c r="C1" s="115"/>
      <c r="D1" s="115"/>
      <c r="E1" s="115"/>
      <c r="F1" s="115"/>
      <c r="G1" s="115"/>
      <c r="H1" s="115"/>
      <c r="I1" s="115"/>
      <c r="J1" s="115"/>
      <c r="K1" s="115"/>
      <c r="L1" s="115"/>
      <c r="M1" s="115"/>
      <c r="N1" s="116"/>
    </row>
    <row r="2" spans="1:14" x14ac:dyDescent="0.25">
      <c r="A2" s="117" t="s">
        <v>4</v>
      </c>
      <c r="B2" s="119" t="s">
        <v>5</v>
      </c>
      <c r="C2" s="119" t="s">
        <v>6</v>
      </c>
      <c r="D2" s="119" t="s">
        <v>7</v>
      </c>
      <c r="E2" s="121" t="s">
        <v>0</v>
      </c>
      <c r="F2" s="121"/>
      <c r="G2" s="121"/>
      <c r="H2" s="121" t="s">
        <v>1</v>
      </c>
      <c r="I2" s="121"/>
      <c r="J2" s="121"/>
      <c r="K2" s="121" t="s">
        <v>2</v>
      </c>
      <c r="L2" s="121"/>
      <c r="M2" s="121" t="s">
        <v>3</v>
      </c>
      <c r="N2" s="122"/>
    </row>
    <row r="3" spans="1:14" s="1" customFormat="1" ht="60.75" thickBot="1" x14ac:dyDescent="0.3">
      <c r="A3" s="118"/>
      <c r="B3" s="120"/>
      <c r="C3" s="120"/>
      <c r="D3" s="120"/>
      <c r="E3" s="4" t="s">
        <v>8</v>
      </c>
      <c r="F3" s="4" t="s">
        <v>9</v>
      </c>
      <c r="G3" s="5" t="s">
        <v>10</v>
      </c>
      <c r="H3" s="6" t="s">
        <v>11</v>
      </c>
      <c r="I3" s="4" t="s">
        <v>9</v>
      </c>
      <c r="J3" s="4" t="s">
        <v>12</v>
      </c>
      <c r="K3" s="4" t="s">
        <v>13</v>
      </c>
      <c r="L3" s="4" t="s">
        <v>14</v>
      </c>
      <c r="M3" s="4" t="s">
        <v>15</v>
      </c>
      <c r="N3" s="61" t="s">
        <v>16</v>
      </c>
    </row>
    <row r="4" spans="1:14" s="39" customFormat="1" ht="12.75" x14ac:dyDescent="0.2">
      <c r="A4" s="13"/>
      <c r="B4" s="14"/>
      <c r="C4" s="14"/>
      <c r="D4" s="13"/>
      <c r="E4" s="35"/>
      <c r="F4" s="35"/>
      <c r="G4" s="35"/>
      <c r="H4" s="36"/>
      <c r="I4" s="37"/>
      <c r="J4" s="36"/>
      <c r="K4" s="37"/>
      <c r="L4" s="37"/>
      <c r="M4" s="37"/>
      <c r="N4" s="38"/>
    </row>
    <row r="5" spans="1:14" s="42" customFormat="1" ht="12.75" x14ac:dyDescent="0.2">
      <c r="A5" s="15"/>
      <c r="B5" s="10" t="s">
        <v>59</v>
      </c>
      <c r="C5" s="16"/>
      <c r="D5" s="15"/>
      <c r="E5" s="40">
        <f t="shared" ref="E5:J5" si="0">SUM(E7,E19)</f>
        <v>690893543</v>
      </c>
      <c r="F5" s="40">
        <f t="shared" si="0"/>
        <v>690893543</v>
      </c>
      <c r="G5" s="40">
        <f t="shared" si="0"/>
        <v>0</v>
      </c>
      <c r="H5" s="41">
        <f t="shared" si="0"/>
        <v>34363654</v>
      </c>
      <c r="I5" s="41">
        <f t="shared" si="0"/>
        <v>34363654</v>
      </c>
      <c r="J5" s="41">
        <f t="shared" si="0"/>
        <v>2</v>
      </c>
      <c r="K5" s="40">
        <f t="shared" ref="K5" si="1">G5/E5*100</f>
        <v>0</v>
      </c>
      <c r="L5" s="40">
        <f t="shared" ref="L5" si="2">G5/F5*100</f>
        <v>0</v>
      </c>
      <c r="M5" s="40">
        <f t="shared" ref="M5" si="3">J5/H5*100</f>
        <v>5.8201028330689163E-6</v>
      </c>
      <c r="N5" s="40">
        <f t="shared" ref="N5" si="4">J5/I5*100</f>
        <v>5.8201028330689163E-6</v>
      </c>
    </row>
    <row r="6" spans="1:14" s="39" customFormat="1" ht="12.75" x14ac:dyDescent="0.2">
      <c r="A6" s="17"/>
      <c r="B6" s="8"/>
      <c r="C6" s="18"/>
      <c r="D6" s="17"/>
      <c r="E6" s="43"/>
      <c r="F6" s="43"/>
      <c r="G6" s="43"/>
      <c r="H6" s="44"/>
      <c r="I6" s="44"/>
      <c r="J6" s="44"/>
      <c r="K6" s="43"/>
      <c r="L6" s="43"/>
      <c r="M6" s="43"/>
      <c r="N6" s="43"/>
    </row>
    <row r="7" spans="1:14" s="39" customFormat="1" ht="25.5" x14ac:dyDescent="0.2">
      <c r="A7" s="19"/>
      <c r="B7" s="11" t="s">
        <v>20</v>
      </c>
      <c r="C7" s="20"/>
      <c r="D7" s="19"/>
      <c r="E7" s="45">
        <f t="shared" ref="E7:J7" si="5">SUM(E9,E16)</f>
        <v>609030100.63</v>
      </c>
      <c r="F7" s="45">
        <f t="shared" si="5"/>
        <v>609030100.63</v>
      </c>
      <c r="G7" s="45">
        <f t="shared" si="5"/>
        <v>0</v>
      </c>
      <c r="H7" s="46">
        <f t="shared" si="5"/>
        <v>34353437</v>
      </c>
      <c r="I7" s="46">
        <f t="shared" si="5"/>
        <v>34353437</v>
      </c>
      <c r="J7" s="46">
        <f t="shared" si="5"/>
        <v>0</v>
      </c>
      <c r="K7" s="45">
        <f t="shared" ref="K7" si="6">G7/E7*100</f>
        <v>0</v>
      </c>
      <c r="L7" s="45">
        <f t="shared" ref="L7" si="7">G7/F7*100</f>
        <v>0</v>
      </c>
      <c r="M7" s="45">
        <f t="shared" ref="M7" si="8">J7/H7*100</f>
        <v>0</v>
      </c>
      <c r="N7" s="45">
        <f t="shared" ref="N7" si="9">J7/I7*100</f>
        <v>0</v>
      </c>
    </row>
    <row r="8" spans="1:14" s="39" customFormat="1" ht="12.75" x14ac:dyDescent="0.2">
      <c r="A8" s="17"/>
      <c r="B8" s="9"/>
      <c r="C8" s="18"/>
      <c r="D8" s="17"/>
      <c r="E8" s="43"/>
      <c r="F8" s="43"/>
      <c r="G8" s="43"/>
      <c r="H8" s="44"/>
      <c r="I8" s="44"/>
      <c r="J8" s="44"/>
      <c r="K8" s="43"/>
      <c r="L8" s="43"/>
      <c r="M8" s="43"/>
      <c r="N8" s="43"/>
    </row>
    <row r="9" spans="1:14" s="39" customFormat="1" ht="12.75" x14ac:dyDescent="0.2">
      <c r="A9" s="21"/>
      <c r="B9" s="12" t="s">
        <v>21</v>
      </c>
      <c r="C9" s="22"/>
      <c r="D9" s="21"/>
      <c r="E9" s="47">
        <f t="shared" ref="E9:J9" si="10">SUM(E10:E14)</f>
        <v>605748768.63</v>
      </c>
      <c r="F9" s="47">
        <f t="shared" si="10"/>
        <v>605748768.63</v>
      </c>
      <c r="G9" s="47">
        <f t="shared" si="10"/>
        <v>0</v>
      </c>
      <c r="H9" s="48">
        <f t="shared" si="10"/>
        <v>34353370</v>
      </c>
      <c r="I9" s="48">
        <f t="shared" si="10"/>
        <v>34353370</v>
      </c>
      <c r="J9" s="48">
        <f t="shared" si="10"/>
        <v>0</v>
      </c>
      <c r="K9" s="47">
        <f t="shared" ref="K9" si="11">G9/E9*100</f>
        <v>0</v>
      </c>
      <c r="L9" s="47">
        <f t="shared" ref="L9" si="12">G9/F9*100</f>
        <v>0</v>
      </c>
      <c r="M9" s="47">
        <f t="shared" ref="M9" si="13">J9/H9*100</f>
        <v>0</v>
      </c>
      <c r="N9" s="47">
        <f t="shared" ref="N9" si="14">J9/I9*100</f>
        <v>0</v>
      </c>
    </row>
    <row r="10" spans="1:14" s="85" customFormat="1" ht="63.75" x14ac:dyDescent="0.25">
      <c r="A10" s="81">
        <v>1</v>
      </c>
      <c r="B10" s="82" t="s">
        <v>22</v>
      </c>
      <c r="C10" s="49" t="s">
        <v>64</v>
      </c>
      <c r="D10" s="81" t="s">
        <v>17</v>
      </c>
      <c r="E10" s="83">
        <v>325598360.93000001</v>
      </c>
      <c r="F10" s="83">
        <v>325598360.93000001</v>
      </c>
      <c r="G10" s="83">
        <v>0</v>
      </c>
      <c r="H10" s="84">
        <v>30511140</v>
      </c>
      <c r="I10" s="84">
        <v>30511140</v>
      </c>
      <c r="J10" s="84">
        <v>0</v>
      </c>
      <c r="K10" s="83">
        <f t="shared" ref="K10:K11" si="15">G10/E10*100</f>
        <v>0</v>
      </c>
      <c r="L10" s="83">
        <f t="shared" ref="L10:L11" si="16">G10/F10*100</f>
        <v>0</v>
      </c>
      <c r="M10" s="83">
        <f t="shared" ref="M10:M11" si="17">J10/H10*100</f>
        <v>0</v>
      </c>
      <c r="N10" s="83">
        <f t="shared" ref="N10:N11" si="18">J10/I10*100</f>
        <v>0</v>
      </c>
    </row>
    <row r="11" spans="1:14" s="85" customFormat="1" ht="51" x14ac:dyDescent="0.25">
      <c r="A11" s="81">
        <v>2</v>
      </c>
      <c r="B11" s="82" t="s">
        <v>23</v>
      </c>
      <c r="C11" s="49" t="s">
        <v>65</v>
      </c>
      <c r="D11" s="81" t="s">
        <v>17</v>
      </c>
      <c r="E11" s="83">
        <v>35096219.099999994</v>
      </c>
      <c r="F11" s="83">
        <v>35096219.099999994</v>
      </c>
      <c r="G11" s="83">
        <v>0</v>
      </c>
      <c r="H11" s="84">
        <v>2935080</v>
      </c>
      <c r="I11" s="84">
        <v>2935080</v>
      </c>
      <c r="J11" s="84">
        <v>0</v>
      </c>
      <c r="K11" s="83">
        <f t="shared" si="15"/>
        <v>0</v>
      </c>
      <c r="L11" s="83">
        <f t="shared" si="16"/>
        <v>0</v>
      </c>
      <c r="M11" s="83">
        <f t="shared" si="17"/>
        <v>0</v>
      </c>
      <c r="N11" s="83">
        <f t="shared" si="18"/>
        <v>0</v>
      </c>
    </row>
    <row r="12" spans="1:14" s="85" customFormat="1" ht="63.75" x14ac:dyDescent="0.25">
      <c r="A12" s="81">
        <v>3</v>
      </c>
      <c r="B12" s="82" t="s">
        <v>24</v>
      </c>
      <c r="C12" s="49" t="s">
        <v>66</v>
      </c>
      <c r="D12" s="81" t="s">
        <v>17</v>
      </c>
      <c r="E12" s="83">
        <v>140806940.40000004</v>
      </c>
      <c r="F12" s="83">
        <v>140806940.40000004</v>
      </c>
      <c r="G12" s="83">
        <v>0</v>
      </c>
      <c r="H12" s="84">
        <v>494460</v>
      </c>
      <c r="I12" s="84">
        <v>494460</v>
      </c>
      <c r="J12" s="84">
        <v>0</v>
      </c>
      <c r="K12" s="83">
        <f t="shared" ref="K12" si="19">G12/E12*100</f>
        <v>0</v>
      </c>
      <c r="L12" s="83">
        <f t="shared" ref="L12" si="20">G12/F12*100</f>
        <v>0</v>
      </c>
      <c r="M12" s="83">
        <f t="shared" ref="M12" si="21">J12/H12*100</f>
        <v>0</v>
      </c>
      <c r="N12" s="83">
        <f t="shared" ref="N12" si="22">J12/I12*100</f>
        <v>0</v>
      </c>
    </row>
    <row r="13" spans="1:14" s="85" customFormat="1" ht="63.75" x14ac:dyDescent="0.25">
      <c r="A13" s="81">
        <v>4</v>
      </c>
      <c r="B13" s="86" t="s">
        <v>25</v>
      </c>
      <c r="C13" s="49" t="s">
        <v>64</v>
      </c>
      <c r="D13" s="81" t="s">
        <v>17</v>
      </c>
      <c r="E13" s="83">
        <v>29900400</v>
      </c>
      <c r="F13" s="83">
        <v>29900400</v>
      </c>
      <c r="G13" s="83">
        <v>0</v>
      </c>
      <c r="H13" s="84">
        <v>120000</v>
      </c>
      <c r="I13" s="84">
        <v>120000</v>
      </c>
      <c r="J13" s="84">
        <v>0</v>
      </c>
      <c r="K13" s="83">
        <f t="shared" ref="K13" si="23">G13/E13*100</f>
        <v>0</v>
      </c>
      <c r="L13" s="83">
        <f t="shared" ref="L13" si="24">G13/F13*100</f>
        <v>0</v>
      </c>
      <c r="M13" s="83">
        <f t="shared" ref="M13" si="25">J13/H13*100</f>
        <v>0</v>
      </c>
      <c r="N13" s="83">
        <f t="shared" ref="N13" si="26">J13/I13*100</f>
        <v>0</v>
      </c>
    </row>
    <row r="14" spans="1:14" s="85" customFormat="1" ht="51" x14ac:dyDescent="0.25">
      <c r="A14" s="81">
        <v>5</v>
      </c>
      <c r="B14" s="82" t="s">
        <v>26</v>
      </c>
      <c r="C14" s="87" t="s">
        <v>67</v>
      </c>
      <c r="D14" s="81" t="s">
        <v>17</v>
      </c>
      <c r="E14" s="83">
        <v>74346848.199999988</v>
      </c>
      <c r="F14" s="83">
        <v>74346848.199999988</v>
      </c>
      <c r="G14" s="83">
        <v>0</v>
      </c>
      <c r="H14" s="84">
        <v>292690</v>
      </c>
      <c r="I14" s="84">
        <v>292690</v>
      </c>
      <c r="J14" s="84">
        <v>0</v>
      </c>
      <c r="K14" s="83">
        <f t="shared" ref="K14" si="27">G14/E14*100</f>
        <v>0</v>
      </c>
      <c r="L14" s="83">
        <f t="shared" ref="L14" si="28">G14/F14*100</f>
        <v>0</v>
      </c>
      <c r="M14" s="83">
        <f t="shared" ref="M14" si="29">J14/H14*100</f>
        <v>0</v>
      </c>
      <c r="N14" s="83">
        <f t="shared" ref="N14" si="30">J14/I14*100</f>
        <v>0</v>
      </c>
    </row>
    <row r="15" spans="1:14" s="85" customFormat="1" ht="12.75" x14ac:dyDescent="0.25">
      <c r="A15" s="81"/>
      <c r="B15" s="82"/>
      <c r="C15" s="88" t="s">
        <v>19</v>
      </c>
      <c r="D15" s="81"/>
      <c r="E15" s="83"/>
      <c r="F15" s="83"/>
      <c r="G15" s="83"/>
      <c r="H15" s="84"/>
      <c r="I15" s="84"/>
      <c r="J15" s="84"/>
      <c r="K15" s="83"/>
      <c r="L15" s="83"/>
      <c r="M15" s="83"/>
      <c r="N15" s="83"/>
    </row>
    <row r="16" spans="1:14" s="85" customFormat="1" ht="12.75" x14ac:dyDescent="0.25">
      <c r="A16" s="89"/>
      <c r="B16" s="90" t="s">
        <v>27</v>
      </c>
      <c r="C16" s="91" t="s">
        <v>19</v>
      </c>
      <c r="D16" s="89"/>
      <c r="E16" s="92">
        <f t="shared" ref="E16:J16" si="31">SUM(E17)</f>
        <v>3281332</v>
      </c>
      <c r="F16" s="92">
        <f t="shared" si="31"/>
        <v>3281332</v>
      </c>
      <c r="G16" s="92">
        <f t="shared" si="31"/>
        <v>0</v>
      </c>
      <c r="H16" s="93">
        <f t="shared" si="31"/>
        <v>67</v>
      </c>
      <c r="I16" s="93">
        <f t="shared" si="31"/>
        <v>67</v>
      </c>
      <c r="J16" s="93">
        <f t="shared" si="31"/>
        <v>0</v>
      </c>
      <c r="K16" s="92">
        <f t="shared" ref="K16" si="32">G16/E16*100</f>
        <v>0</v>
      </c>
      <c r="L16" s="92">
        <f t="shared" ref="L16" si="33">G16/F16*100</f>
        <v>0</v>
      </c>
      <c r="M16" s="92">
        <f t="shared" ref="M16" si="34">J16/H16*100</f>
        <v>0</v>
      </c>
      <c r="N16" s="92">
        <f t="shared" ref="N16" si="35">J16/I16*100</f>
        <v>0</v>
      </c>
    </row>
    <row r="17" spans="1:14" s="85" customFormat="1" ht="51" x14ac:dyDescent="0.25">
      <c r="A17" s="81">
        <v>6</v>
      </c>
      <c r="B17" s="82" t="s">
        <v>28</v>
      </c>
      <c r="C17" s="94" t="s">
        <v>68</v>
      </c>
      <c r="D17" s="81" t="s">
        <v>17</v>
      </c>
      <c r="E17" s="83">
        <v>3281332</v>
      </c>
      <c r="F17" s="83">
        <v>3281332</v>
      </c>
      <c r="G17" s="83">
        <v>0</v>
      </c>
      <c r="H17" s="84">
        <v>67</v>
      </c>
      <c r="I17" s="84">
        <v>67</v>
      </c>
      <c r="J17" s="84">
        <v>0</v>
      </c>
      <c r="K17" s="83">
        <f t="shared" ref="K17" si="36">G17/E17*100</f>
        <v>0</v>
      </c>
      <c r="L17" s="83">
        <f t="shared" ref="L17" si="37">G17/F17*100</f>
        <v>0</v>
      </c>
      <c r="M17" s="83">
        <f t="shared" ref="M17" si="38">J17/H17*100</f>
        <v>0</v>
      </c>
      <c r="N17" s="83">
        <f t="shared" ref="N17" si="39">J17/I17*100</f>
        <v>0</v>
      </c>
    </row>
    <row r="18" spans="1:14" s="85" customFormat="1" ht="12.75" x14ac:dyDescent="0.25">
      <c r="A18" s="81"/>
      <c r="B18" s="82"/>
      <c r="C18" s="88" t="s">
        <v>19</v>
      </c>
      <c r="D18" s="81"/>
      <c r="E18" s="83"/>
      <c r="F18" s="83"/>
      <c r="G18" s="83"/>
      <c r="H18" s="84"/>
      <c r="I18" s="84"/>
      <c r="J18" s="84"/>
      <c r="K18" s="83"/>
      <c r="L18" s="83"/>
      <c r="M18" s="83"/>
      <c r="N18" s="83"/>
    </row>
    <row r="19" spans="1:14" s="96" customFormat="1" ht="25.5" x14ac:dyDescent="0.25">
      <c r="A19" s="89"/>
      <c r="B19" s="95" t="s">
        <v>29</v>
      </c>
      <c r="C19" s="91" t="s">
        <v>19</v>
      </c>
      <c r="D19" s="89"/>
      <c r="E19" s="92">
        <f t="shared" ref="E19:J19" si="40">SUM(E21,E31,E45,E48,E51)</f>
        <v>81863442.370000005</v>
      </c>
      <c r="F19" s="92">
        <f t="shared" si="40"/>
        <v>81863442.370000005</v>
      </c>
      <c r="G19" s="92">
        <f t="shared" si="40"/>
        <v>0</v>
      </c>
      <c r="H19" s="93">
        <f t="shared" si="40"/>
        <v>10217</v>
      </c>
      <c r="I19" s="93">
        <f t="shared" si="40"/>
        <v>10217</v>
      </c>
      <c r="J19" s="93">
        <f t="shared" si="40"/>
        <v>2</v>
      </c>
      <c r="K19" s="92">
        <f t="shared" ref="K19" si="41">G19/E19*100</f>
        <v>0</v>
      </c>
      <c r="L19" s="92">
        <f t="shared" ref="L19" si="42">G19/F19*100</f>
        <v>0</v>
      </c>
      <c r="M19" s="92">
        <f t="shared" ref="M19" si="43">J19/H19*100</f>
        <v>1.9575217774297739E-2</v>
      </c>
      <c r="N19" s="92">
        <f t="shared" ref="N19" si="44">J19/I19*100</f>
        <v>1.9575217774297739E-2</v>
      </c>
    </row>
    <row r="20" spans="1:14" s="85" customFormat="1" ht="12.75" x14ac:dyDescent="0.25">
      <c r="A20" s="81"/>
      <c r="B20" s="82"/>
      <c r="C20" s="88" t="s">
        <v>19</v>
      </c>
      <c r="D20" s="81"/>
      <c r="E20" s="83"/>
      <c r="F20" s="83"/>
      <c r="G20" s="83"/>
      <c r="H20" s="84"/>
      <c r="I20" s="84"/>
      <c r="J20" s="84"/>
      <c r="K20" s="83"/>
      <c r="L20" s="83"/>
      <c r="M20" s="83"/>
      <c r="N20" s="83"/>
    </row>
    <row r="21" spans="1:14" s="85" customFormat="1" ht="12.75" x14ac:dyDescent="0.25">
      <c r="A21" s="89"/>
      <c r="B21" s="90" t="s">
        <v>27</v>
      </c>
      <c r="C21" s="91" t="s">
        <v>19</v>
      </c>
      <c r="D21" s="89"/>
      <c r="E21" s="92">
        <f t="shared" ref="E21:J21" si="45">SUM(E22:E30)</f>
        <v>32760000</v>
      </c>
      <c r="F21" s="92">
        <f t="shared" si="45"/>
        <v>32760000</v>
      </c>
      <c r="G21" s="92">
        <f t="shared" si="45"/>
        <v>0</v>
      </c>
      <c r="H21" s="93">
        <f t="shared" si="45"/>
        <v>1875</v>
      </c>
      <c r="I21" s="93">
        <f t="shared" si="45"/>
        <v>1875</v>
      </c>
      <c r="J21" s="93">
        <f t="shared" si="45"/>
        <v>0</v>
      </c>
      <c r="K21" s="92">
        <f t="shared" ref="K21" si="46">G21/E21*100</f>
        <v>0</v>
      </c>
      <c r="L21" s="92">
        <f t="shared" ref="L21" si="47">G21/F21*100</f>
        <v>0</v>
      </c>
      <c r="M21" s="92">
        <f t="shared" ref="M21" si="48">J21/H21*100</f>
        <v>0</v>
      </c>
      <c r="N21" s="92">
        <f t="shared" ref="N21" si="49">J21/I21*100</f>
        <v>0</v>
      </c>
    </row>
    <row r="22" spans="1:14" s="85" customFormat="1" ht="71.25" customHeight="1" x14ac:dyDescent="0.25">
      <c r="A22" s="81">
        <v>7</v>
      </c>
      <c r="B22" s="82" t="s">
        <v>30</v>
      </c>
      <c r="C22" s="87" t="s">
        <v>69</v>
      </c>
      <c r="D22" s="81" t="s">
        <v>17</v>
      </c>
      <c r="E22" s="83">
        <v>2999999.9999999991</v>
      </c>
      <c r="F22" s="83">
        <v>2999999.9999999991</v>
      </c>
      <c r="G22" s="83">
        <v>0</v>
      </c>
      <c r="H22" s="84">
        <v>185</v>
      </c>
      <c r="I22" s="84">
        <v>185</v>
      </c>
      <c r="J22" s="84">
        <v>0</v>
      </c>
      <c r="K22" s="83">
        <f t="shared" ref="K22:K31" si="50">G22/E22*100</f>
        <v>0</v>
      </c>
      <c r="L22" s="83">
        <f t="shared" ref="L22:L31" si="51">G22/F22*100</f>
        <v>0</v>
      </c>
      <c r="M22" s="83">
        <f t="shared" ref="M22:M31" si="52">J22/H22*100</f>
        <v>0</v>
      </c>
      <c r="N22" s="83">
        <f t="shared" ref="N22:N31" si="53">J22/I22*100</f>
        <v>0</v>
      </c>
    </row>
    <row r="23" spans="1:14" s="85" customFormat="1" ht="51" x14ac:dyDescent="0.25">
      <c r="A23" s="81">
        <v>8</v>
      </c>
      <c r="B23" s="82" t="s">
        <v>31</v>
      </c>
      <c r="C23" s="49" t="s">
        <v>70</v>
      </c>
      <c r="D23" s="81" t="s">
        <v>17</v>
      </c>
      <c r="E23" s="83">
        <v>2260000</v>
      </c>
      <c r="F23" s="83">
        <v>2260000</v>
      </c>
      <c r="G23" s="83">
        <v>0</v>
      </c>
      <c r="H23" s="84">
        <v>500</v>
      </c>
      <c r="I23" s="84">
        <v>500</v>
      </c>
      <c r="J23" s="84">
        <v>0</v>
      </c>
      <c r="K23" s="83">
        <f t="shared" si="50"/>
        <v>0</v>
      </c>
      <c r="L23" s="83">
        <f t="shared" si="51"/>
        <v>0</v>
      </c>
      <c r="M23" s="83">
        <f t="shared" si="52"/>
        <v>0</v>
      </c>
      <c r="N23" s="83">
        <f t="shared" si="53"/>
        <v>0</v>
      </c>
    </row>
    <row r="24" spans="1:14" s="85" customFormat="1" ht="63.75" x14ac:dyDescent="0.25">
      <c r="A24" s="81">
        <v>9</v>
      </c>
      <c r="B24" s="82" t="s">
        <v>32</v>
      </c>
      <c r="C24" s="49" t="s">
        <v>71</v>
      </c>
      <c r="D24" s="81" t="s">
        <v>17</v>
      </c>
      <c r="E24" s="83">
        <v>2300000</v>
      </c>
      <c r="F24" s="83">
        <v>2300000</v>
      </c>
      <c r="G24" s="83">
        <v>0</v>
      </c>
      <c r="H24" s="84">
        <v>190</v>
      </c>
      <c r="I24" s="84">
        <v>190</v>
      </c>
      <c r="J24" s="84">
        <v>0</v>
      </c>
      <c r="K24" s="83">
        <f t="shared" si="50"/>
        <v>0</v>
      </c>
      <c r="L24" s="83">
        <f t="shared" si="51"/>
        <v>0</v>
      </c>
      <c r="M24" s="83">
        <f t="shared" si="52"/>
        <v>0</v>
      </c>
      <c r="N24" s="83">
        <f t="shared" si="53"/>
        <v>0</v>
      </c>
    </row>
    <row r="25" spans="1:14" s="85" customFormat="1" ht="25.5" x14ac:dyDescent="0.25">
      <c r="A25" s="81">
        <v>10</v>
      </c>
      <c r="B25" s="82" t="s">
        <v>33</v>
      </c>
      <c r="C25" s="49" t="s">
        <v>72</v>
      </c>
      <c r="D25" s="81" t="s">
        <v>17</v>
      </c>
      <c r="E25" s="83">
        <v>2350000</v>
      </c>
      <c r="F25" s="83">
        <v>2350000</v>
      </c>
      <c r="G25" s="83">
        <v>0</v>
      </c>
      <c r="H25" s="84">
        <v>170</v>
      </c>
      <c r="I25" s="84">
        <v>170</v>
      </c>
      <c r="J25" s="84">
        <v>0</v>
      </c>
      <c r="K25" s="83">
        <f t="shared" si="50"/>
        <v>0</v>
      </c>
      <c r="L25" s="83">
        <f t="shared" si="51"/>
        <v>0</v>
      </c>
      <c r="M25" s="83">
        <f t="shared" si="52"/>
        <v>0</v>
      </c>
      <c r="N25" s="83">
        <f t="shared" si="53"/>
        <v>0</v>
      </c>
    </row>
    <row r="26" spans="1:14" s="85" customFormat="1" ht="25.5" x14ac:dyDescent="0.25">
      <c r="A26" s="81">
        <v>11</v>
      </c>
      <c r="B26" s="82" t="s">
        <v>34</v>
      </c>
      <c r="C26" s="50" t="s">
        <v>73</v>
      </c>
      <c r="D26" s="81" t="s">
        <v>17</v>
      </c>
      <c r="E26" s="83">
        <v>600000</v>
      </c>
      <c r="F26" s="83">
        <v>600000</v>
      </c>
      <c r="G26" s="83">
        <v>0</v>
      </c>
      <c r="H26" s="84">
        <v>140</v>
      </c>
      <c r="I26" s="84">
        <v>140</v>
      </c>
      <c r="J26" s="84">
        <v>0</v>
      </c>
      <c r="K26" s="83">
        <f t="shared" si="50"/>
        <v>0</v>
      </c>
      <c r="L26" s="83">
        <f t="shared" si="51"/>
        <v>0</v>
      </c>
      <c r="M26" s="83">
        <f t="shared" si="52"/>
        <v>0</v>
      </c>
      <c r="N26" s="83">
        <f t="shared" si="53"/>
        <v>0</v>
      </c>
    </row>
    <row r="27" spans="1:14" s="85" customFormat="1" ht="51" x14ac:dyDescent="0.25">
      <c r="A27" s="81">
        <v>12</v>
      </c>
      <c r="B27" s="82" t="s">
        <v>35</v>
      </c>
      <c r="C27" s="50" t="s">
        <v>74</v>
      </c>
      <c r="D27" s="81" t="s">
        <v>17</v>
      </c>
      <c r="E27" s="83">
        <v>1250000</v>
      </c>
      <c r="F27" s="83">
        <v>1250000</v>
      </c>
      <c r="G27" s="83">
        <v>0</v>
      </c>
      <c r="H27" s="84">
        <v>170</v>
      </c>
      <c r="I27" s="84">
        <v>170</v>
      </c>
      <c r="J27" s="84">
        <v>0</v>
      </c>
      <c r="K27" s="83">
        <f t="shared" si="50"/>
        <v>0</v>
      </c>
      <c r="L27" s="83">
        <f t="shared" si="51"/>
        <v>0</v>
      </c>
      <c r="M27" s="83">
        <f t="shared" si="52"/>
        <v>0</v>
      </c>
      <c r="N27" s="83">
        <f t="shared" si="53"/>
        <v>0</v>
      </c>
    </row>
    <row r="28" spans="1:14" s="85" customFormat="1" ht="76.5" x14ac:dyDescent="0.25">
      <c r="A28" s="81">
        <v>13</v>
      </c>
      <c r="B28" s="82" t="s">
        <v>36</v>
      </c>
      <c r="C28" s="49" t="s">
        <v>75</v>
      </c>
      <c r="D28" s="81" t="s">
        <v>17</v>
      </c>
      <c r="E28" s="83">
        <v>1000000</v>
      </c>
      <c r="F28" s="83">
        <v>1000000</v>
      </c>
      <c r="G28" s="83">
        <v>0</v>
      </c>
      <c r="H28" s="84">
        <v>270</v>
      </c>
      <c r="I28" s="84">
        <v>270</v>
      </c>
      <c r="J28" s="84">
        <v>0</v>
      </c>
      <c r="K28" s="83">
        <f t="shared" si="50"/>
        <v>0</v>
      </c>
      <c r="L28" s="83">
        <f t="shared" si="51"/>
        <v>0</v>
      </c>
      <c r="M28" s="83">
        <f t="shared" si="52"/>
        <v>0</v>
      </c>
      <c r="N28" s="83">
        <f t="shared" si="53"/>
        <v>0</v>
      </c>
    </row>
    <row r="29" spans="1:14" s="85" customFormat="1" ht="38.25" x14ac:dyDescent="0.25">
      <c r="A29" s="81">
        <v>14</v>
      </c>
      <c r="B29" s="82" t="s">
        <v>37</v>
      </c>
      <c r="C29" s="49" t="s">
        <v>76</v>
      </c>
      <c r="D29" s="81" t="s">
        <v>17</v>
      </c>
      <c r="E29" s="83">
        <v>20000000</v>
      </c>
      <c r="F29" s="83">
        <v>20000000</v>
      </c>
      <c r="G29" s="83">
        <v>0</v>
      </c>
      <c r="H29" s="84">
        <v>250</v>
      </c>
      <c r="I29" s="84">
        <v>250</v>
      </c>
      <c r="J29" s="84">
        <v>0</v>
      </c>
      <c r="K29" s="83">
        <f t="shared" si="50"/>
        <v>0</v>
      </c>
      <c r="L29" s="83">
        <f t="shared" si="51"/>
        <v>0</v>
      </c>
      <c r="M29" s="83">
        <f t="shared" si="52"/>
        <v>0</v>
      </c>
      <c r="N29" s="83">
        <f t="shared" si="53"/>
        <v>0</v>
      </c>
    </row>
    <row r="30" spans="1:14" s="85" customFormat="1" ht="12.75" x14ac:dyDescent="0.25">
      <c r="A30" s="81"/>
      <c r="B30" s="82"/>
      <c r="C30" s="88" t="s">
        <v>19</v>
      </c>
      <c r="D30" s="81"/>
      <c r="E30" s="83"/>
      <c r="F30" s="83"/>
      <c r="G30" s="83"/>
      <c r="H30" s="84"/>
      <c r="I30" s="84"/>
      <c r="J30" s="84"/>
      <c r="K30" s="83"/>
      <c r="L30" s="83"/>
      <c r="M30" s="83"/>
      <c r="N30" s="83"/>
    </row>
    <row r="31" spans="1:14" s="85" customFormat="1" ht="12.75" x14ac:dyDescent="0.25">
      <c r="A31" s="97"/>
      <c r="B31" s="98" t="s">
        <v>38</v>
      </c>
      <c r="C31" s="99" t="s">
        <v>19</v>
      </c>
      <c r="D31" s="97"/>
      <c r="E31" s="100">
        <f t="shared" ref="E31:J31" si="54">SUM(E32:E44)</f>
        <v>22140000</v>
      </c>
      <c r="F31" s="100">
        <f t="shared" si="54"/>
        <v>22140000</v>
      </c>
      <c r="G31" s="100">
        <f t="shared" si="54"/>
        <v>0</v>
      </c>
      <c r="H31" s="101">
        <f t="shared" si="54"/>
        <v>7341</v>
      </c>
      <c r="I31" s="101">
        <f t="shared" si="54"/>
        <v>7341</v>
      </c>
      <c r="J31" s="101">
        <f t="shared" si="54"/>
        <v>0</v>
      </c>
      <c r="K31" s="100">
        <f t="shared" si="50"/>
        <v>0</v>
      </c>
      <c r="L31" s="100">
        <f t="shared" si="51"/>
        <v>0</v>
      </c>
      <c r="M31" s="100">
        <f t="shared" si="52"/>
        <v>0</v>
      </c>
      <c r="N31" s="100">
        <f t="shared" si="53"/>
        <v>0</v>
      </c>
    </row>
    <row r="32" spans="1:14" s="85" customFormat="1" ht="25.5" x14ac:dyDescent="0.25">
      <c r="A32" s="81">
        <v>15</v>
      </c>
      <c r="B32" s="102" t="s">
        <v>39</v>
      </c>
      <c r="C32" s="82" t="s">
        <v>77</v>
      </c>
      <c r="D32" s="81" t="s">
        <v>17</v>
      </c>
      <c r="E32" s="83">
        <v>10000000</v>
      </c>
      <c r="F32" s="83">
        <v>10000000</v>
      </c>
      <c r="G32" s="83">
        <v>0</v>
      </c>
      <c r="H32" s="84">
        <v>1440</v>
      </c>
      <c r="I32" s="84">
        <v>1440</v>
      </c>
      <c r="J32" s="84">
        <v>0</v>
      </c>
      <c r="K32" s="83">
        <f t="shared" ref="K32:K33" si="55">G32/E32*100</f>
        <v>0</v>
      </c>
      <c r="L32" s="83">
        <f t="shared" ref="L32:L33" si="56">G32/F32*100</f>
        <v>0</v>
      </c>
      <c r="M32" s="83">
        <f t="shared" ref="M32:M33" si="57">J32/H32*100</f>
        <v>0</v>
      </c>
      <c r="N32" s="83">
        <f t="shared" ref="N32:N33" si="58">J32/I32*100</f>
        <v>0</v>
      </c>
    </row>
    <row r="33" spans="1:14" s="85" customFormat="1" ht="81" customHeight="1" x14ac:dyDescent="0.25">
      <c r="A33" s="81">
        <v>16</v>
      </c>
      <c r="B33" s="102" t="s">
        <v>40</v>
      </c>
      <c r="C33" s="82" t="s">
        <v>78</v>
      </c>
      <c r="D33" s="81" t="s">
        <v>17</v>
      </c>
      <c r="E33" s="83">
        <v>690000</v>
      </c>
      <c r="F33" s="83">
        <v>690000</v>
      </c>
      <c r="G33" s="83">
        <v>0</v>
      </c>
      <c r="H33" s="84">
        <v>993</v>
      </c>
      <c r="I33" s="84">
        <v>993</v>
      </c>
      <c r="J33" s="84">
        <v>0</v>
      </c>
      <c r="K33" s="83">
        <f t="shared" si="55"/>
        <v>0</v>
      </c>
      <c r="L33" s="83">
        <f t="shared" si="56"/>
        <v>0</v>
      </c>
      <c r="M33" s="83">
        <f t="shared" si="57"/>
        <v>0</v>
      </c>
      <c r="N33" s="83">
        <f t="shared" si="58"/>
        <v>0</v>
      </c>
    </row>
    <row r="34" spans="1:14" s="85" customFormat="1" ht="114.75" customHeight="1" x14ac:dyDescent="0.25">
      <c r="A34" s="81">
        <v>17</v>
      </c>
      <c r="B34" s="82" t="s">
        <v>41</v>
      </c>
      <c r="C34" s="82" t="s">
        <v>79</v>
      </c>
      <c r="D34" s="81" t="s">
        <v>17</v>
      </c>
      <c r="E34" s="83">
        <v>4000000</v>
      </c>
      <c r="F34" s="83">
        <v>4000000</v>
      </c>
      <c r="G34" s="83">
        <v>0</v>
      </c>
      <c r="H34" s="84">
        <v>500</v>
      </c>
      <c r="I34" s="84">
        <v>500</v>
      </c>
      <c r="J34" s="84">
        <v>0</v>
      </c>
      <c r="K34" s="83">
        <f t="shared" ref="K34" si="59">G34/E34*100</f>
        <v>0</v>
      </c>
      <c r="L34" s="83">
        <f t="shared" ref="L34" si="60">G34/F34*100</f>
        <v>0</v>
      </c>
      <c r="M34" s="83">
        <f t="shared" ref="M34" si="61">J34/H34*100</f>
        <v>0</v>
      </c>
      <c r="N34" s="83">
        <f t="shared" ref="N34" si="62">J34/I34*100</f>
        <v>0</v>
      </c>
    </row>
    <row r="35" spans="1:14" s="85" customFormat="1" ht="52.5" customHeight="1" x14ac:dyDescent="0.25">
      <c r="A35" s="81">
        <v>18</v>
      </c>
      <c r="B35" s="82" t="s">
        <v>42</v>
      </c>
      <c r="C35" s="49" t="s">
        <v>106</v>
      </c>
      <c r="D35" s="81" t="s">
        <v>17</v>
      </c>
      <c r="E35" s="83">
        <v>1100000</v>
      </c>
      <c r="F35" s="83">
        <v>1100000</v>
      </c>
      <c r="G35" s="83">
        <v>0</v>
      </c>
      <c r="H35" s="84">
        <v>150</v>
      </c>
      <c r="I35" s="84">
        <v>150</v>
      </c>
      <c r="J35" s="84">
        <v>0</v>
      </c>
      <c r="K35" s="83">
        <f t="shared" ref="K35" si="63">G35/E35*100</f>
        <v>0</v>
      </c>
      <c r="L35" s="83">
        <f t="shared" ref="L35" si="64">G35/F35*100</f>
        <v>0</v>
      </c>
      <c r="M35" s="83">
        <f t="shared" ref="M35" si="65">J35/H35*100</f>
        <v>0</v>
      </c>
      <c r="N35" s="83">
        <f t="shared" ref="N35" si="66">J35/I35*100</f>
        <v>0</v>
      </c>
    </row>
    <row r="36" spans="1:14" s="85" customFormat="1" ht="51" x14ac:dyDescent="0.25">
      <c r="A36" s="81">
        <v>19</v>
      </c>
      <c r="B36" s="82" t="s">
        <v>43</v>
      </c>
      <c r="C36" s="49" t="s">
        <v>80</v>
      </c>
      <c r="D36" s="81" t="s">
        <v>17</v>
      </c>
      <c r="E36" s="83">
        <v>400000</v>
      </c>
      <c r="F36" s="83">
        <v>400000</v>
      </c>
      <c r="G36" s="83">
        <v>0</v>
      </c>
      <c r="H36" s="84">
        <v>35</v>
      </c>
      <c r="I36" s="84">
        <v>35</v>
      </c>
      <c r="J36" s="84">
        <v>0</v>
      </c>
      <c r="K36" s="83">
        <f t="shared" ref="K36" si="67">G36/E36*100</f>
        <v>0</v>
      </c>
      <c r="L36" s="83">
        <f t="shared" ref="L36" si="68">G36/F36*100</f>
        <v>0</v>
      </c>
      <c r="M36" s="83">
        <f t="shared" ref="M36" si="69">J36/H36*100</f>
        <v>0</v>
      </c>
      <c r="N36" s="83">
        <f t="shared" ref="N36" si="70">J36/I36*100</f>
        <v>0</v>
      </c>
    </row>
    <row r="37" spans="1:14" s="85" customFormat="1" ht="63.75" x14ac:dyDescent="0.25">
      <c r="A37" s="81">
        <v>20</v>
      </c>
      <c r="B37" s="82" t="s">
        <v>44</v>
      </c>
      <c r="C37" s="49" t="s">
        <v>81</v>
      </c>
      <c r="D37" s="81" t="s">
        <v>17</v>
      </c>
      <c r="E37" s="83">
        <v>3000000</v>
      </c>
      <c r="F37" s="83">
        <v>3000000</v>
      </c>
      <c r="G37" s="83">
        <v>0</v>
      </c>
      <c r="H37" s="84">
        <v>40</v>
      </c>
      <c r="I37" s="84">
        <v>40</v>
      </c>
      <c r="J37" s="84">
        <v>0</v>
      </c>
      <c r="K37" s="83">
        <f t="shared" ref="K37:K43" si="71">G37/E37*100</f>
        <v>0</v>
      </c>
      <c r="L37" s="83">
        <f t="shared" ref="L37:L43" si="72">G37/F37*100</f>
        <v>0</v>
      </c>
      <c r="M37" s="83">
        <f t="shared" ref="M37:M43" si="73">J37/H37*100</f>
        <v>0</v>
      </c>
      <c r="N37" s="83">
        <f t="shared" ref="N37:N43" si="74">J37/I37*100</f>
        <v>0</v>
      </c>
    </row>
    <row r="38" spans="1:14" s="85" customFormat="1" ht="76.5" x14ac:dyDescent="0.25">
      <c r="A38" s="81">
        <v>21</v>
      </c>
      <c r="B38" s="82" t="s">
        <v>45</v>
      </c>
      <c r="C38" s="49" t="s">
        <v>82</v>
      </c>
      <c r="D38" s="81" t="s">
        <v>17</v>
      </c>
      <c r="E38" s="83">
        <v>250000</v>
      </c>
      <c r="F38" s="83">
        <v>250000</v>
      </c>
      <c r="G38" s="83">
        <v>0</v>
      </c>
      <c r="H38" s="84">
        <v>3</v>
      </c>
      <c r="I38" s="84">
        <v>3</v>
      </c>
      <c r="J38" s="84">
        <v>0</v>
      </c>
      <c r="K38" s="83">
        <f t="shared" si="71"/>
        <v>0</v>
      </c>
      <c r="L38" s="83">
        <f t="shared" si="72"/>
        <v>0</v>
      </c>
      <c r="M38" s="83">
        <f t="shared" si="73"/>
        <v>0</v>
      </c>
      <c r="N38" s="83">
        <f t="shared" si="74"/>
        <v>0</v>
      </c>
    </row>
    <row r="39" spans="1:14" s="85" customFormat="1" ht="51" x14ac:dyDescent="0.25">
      <c r="A39" s="81">
        <v>22</v>
      </c>
      <c r="B39" s="82" t="s">
        <v>46</v>
      </c>
      <c r="C39" s="49" t="s">
        <v>83</v>
      </c>
      <c r="D39" s="81" t="s">
        <v>17</v>
      </c>
      <c r="E39" s="83">
        <v>500000</v>
      </c>
      <c r="F39" s="83">
        <v>500000</v>
      </c>
      <c r="G39" s="83">
        <v>0</v>
      </c>
      <c r="H39" s="84">
        <v>55</v>
      </c>
      <c r="I39" s="84">
        <v>55</v>
      </c>
      <c r="J39" s="84">
        <v>0</v>
      </c>
      <c r="K39" s="83">
        <f t="shared" si="71"/>
        <v>0</v>
      </c>
      <c r="L39" s="83">
        <f t="shared" si="72"/>
        <v>0</v>
      </c>
      <c r="M39" s="83">
        <f t="shared" si="73"/>
        <v>0</v>
      </c>
      <c r="N39" s="83">
        <f t="shared" si="74"/>
        <v>0</v>
      </c>
    </row>
    <row r="40" spans="1:14" s="85" customFormat="1" ht="25.5" x14ac:dyDescent="0.25">
      <c r="A40" s="81">
        <v>23</v>
      </c>
      <c r="B40" s="82" t="s">
        <v>47</v>
      </c>
      <c r="C40" s="49" t="s">
        <v>84</v>
      </c>
      <c r="D40" s="81" t="s">
        <v>17</v>
      </c>
      <c r="E40" s="83">
        <v>400000</v>
      </c>
      <c r="F40" s="83">
        <v>400000</v>
      </c>
      <c r="G40" s="83">
        <v>0</v>
      </c>
      <c r="H40" s="84">
        <v>1200</v>
      </c>
      <c r="I40" s="84">
        <v>1200</v>
      </c>
      <c r="J40" s="84">
        <v>0</v>
      </c>
      <c r="K40" s="83">
        <f t="shared" si="71"/>
        <v>0</v>
      </c>
      <c r="L40" s="83">
        <f t="shared" si="72"/>
        <v>0</v>
      </c>
      <c r="M40" s="83">
        <f t="shared" si="73"/>
        <v>0</v>
      </c>
      <c r="N40" s="83">
        <f t="shared" si="74"/>
        <v>0</v>
      </c>
    </row>
    <row r="41" spans="1:14" s="85" customFormat="1" ht="51" x14ac:dyDescent="0.25">
      <c r="A41" s="81">
        <v>24</v>
      </c>
      <c r="B41" s="82" t="s">
        <v>48</v>
      </c>
      <c r="C41" s="49" t="s">
        <v>85</v>
      </c>
      <c r="D41" s="81" t="s">
        <v>17</v>
      </c>
      <c r="E41" s="83">
        <v>500000</v>
      </c>
      <c r="F41" s="83">
        <v>500000</v>
      </c>
      <c r="G41" s="83">
        <v>0</v>
      </c>
      <c r="H41" s="84">
        <v>2000</v>
      </c>
      <c r="I41" s="84">
        <v>2000</v>
      </c>
      <c r="J41" s="84">
        <v>0</v>
      </c>
      <c r="K41" s="83">
        <f t="shared" si="71"/>
        <v>0</v>
      </c>
      <c r="L41" s="83">
        <f t="shared" si="72"/>
        <v>0</v>
      </c>
      <c r="M41" s="83">
        <f t="shared" si="73"/>
        <v>0</v>
      </c>
      <c r="N41" s="83">
        <f t="shared" si="74"/>
        <v>0</v>
      </c>
    </row>
    <row r="42" spans="1:14" s="85" customFormat="1" ht="39.75" customHeight="1" x14ac:dyDescent="0.25">
      <c r="A42" s="81">
        <v>25</v>
      </c>
      <c r="B42" s="82" t="s">
        <v>49</v>
      </c>
      <c r="C42" s="103" t="s">
        <v>99</v>
      </c>
      <c r="D42" s="81" t="s">
        <v>17</v>
      </c>
      <c r="E42" s="83">
        <v>800000</v>
      </c>
      <c r="F42" s="83">
        <v>800000</v>
      </c>
      <c r="G42" s="83">
        <v>0</v>
      </c>
      <c r="H42" s="84">
        <v>125</v>
      </c>
      <c r="I42" s="84">
        <v>125</v>
      </c>
      <c r="J42" s="84">
        <v>0</v>
      </c>
      <c r="K42" s="83">
        <f t="shared" si="71"/>
        <v>0</v>
      </c>
      <c r="L42" s="83">
        <f t="shared" si="72"/>
        <v>0</v>
      </c>
      <c r="M42" s="83">
        <f t="shared" si="73"/>
        <v>0</v>
      </c>
      <c r="N42" s="83">
        <f t="shared" si="74"/>
        <v>0</v>
      </c>
    </row>
    <row r="43" spans="1:14" s="85" customFormat="1" ht="51" x14ac:dyDescent="0.25">
      <c r="A43" s="81">
        <v>26</v>
      </c>
      <c r="B43" s="82" t="s">
        <v>50</v>
      </c>
      <c r="C43" s="103" t="s">
        <v>100</v>
      </c>
      <c r="D43" s="81" t="s">
        <v>17</v>
      </c>
      <c r="E43" s="83">
        <v>500000</v>
      </c>
      <c r="F43" s="83">
        <v>500000</v>
      </c>
      <c r="G43" s="83">
        <v>0</v>
      </c>
      <c r="H43" s="84">
        <v>800</v>
      </c>
      <c r="I43" s="84">
        <v>800</v>
      </c>
      <c r="J43" s="84">
        <v>0</v>
      </c>
      <c r="K43" s="83">
        <f t="shared" si="71"/>
        <v>0</v>
      </c>
      <c r="L43" s="83">
        <f t="shared" si="72"/>
        <v>0</v>
      </c>
      <c r="M43" s="83">
        <f t="shared" si="73"/>
        <v>0</v>
      </c>
      <c r="N43" s="83">
        <f t="shared" si="74"/>
        <v>0</v>
      </c>
    </row>
    <row r="44" spans="1:14" s="85" customFormat="1" ht="12.75" x14ac:dyDescent="0.25">
      <c r="A44" s="81"/>
      <c r="B44" s="104"/>
      <c r="C44" s="88" t="s">
        <v>19</v>
      </c>
      <c r="D44" s="81"/>
      <c r="E44" s="83"/>
      <c r="F44" s="83"/>
      <c r="G44" s="83"/>
      <c r="H44" s="84"/>
      <c r="I44" s="84"/>
      <c r="J44" s="84"/>
      <c r="K44" s="83"/>
      <c r="L44" s="83"/>
      <c r="M44" s="83"/>
      <c r="N44" s="83"/>
    </row>
    <row r="45" spans="1:14" s="85" customFormat="1" ht="12.75" x14ac:dyDescent="0.25">
      <c r="A45" s="97"/>
      <c r="B45" s="98" t="s">
        <v>51</v>
      </c>
      <c r="C45" s="99" t="s">
        <v>19</v>
      </c>
      <c r="D45" s="97"/>
      <c r="E45" s="100">
        <f t="shared" ref="E45:J45" si="75">SUM(E46)</f>
        <v>11000000</v>
      </c>
      <c r="F45" s="100">
        <f t="shared" si="75"/>
        <v>11000000</v>
      </c>
      <c r="G45" s="100">
        <f t="shared" si="75"/>
        <v>0</v>
      </c>
      <c r="H45" s="101">
        <f t="shared" si="75"/>
        <v>1000</v>
      </c>
      <c r="I45" s="101">
        <f t="shared" si="75"/>
        <v>1000</v>
      </c>
      <c r="J45" s="101">
        <f t="shared" si="75"/>
        <v>2</v>
      </c>
      <c r="K45" s="100">
        <f t="shared" ref="K45" si="76">G45/E45*100</f>
        <v>0</v>
      </c>
      <c r="L45" s="100">
        <f t="shared" ref="L45" si="77">G45/F45*100</f>
        <v>0</v>
      </c>
      <c r="M45" s="100">
        <f t="shared" ref="M45" si="78">J45/H45*100</f>
        <v>0.2</v>
      </c>
      <c r="N45" s="100">
        <f t="shared" ref="N45" si="79">J45/I45*100</f>
        <v>0.2</v>
      </c>
    </row>
    <row r="46" spans="1:14" s="85" customFormat="1" ht="63.75" x14ac:dyDescent="0.25">
      <c r="A46" s="81">
        <v>27</v>
      </c>
      <c r="B46" s="82" t="s">
        <v>52</v>
      </c>
      <c r="C46" s="49" t="s">
        <v>86</v>
      </c>
      <c r="D46" s="81" t="s">
        <v>17</v>
      </c>
      <c r="E46" s="83">
        <v>11000000</v>
      </c>
      <c r="F46" s="83">
        <v>11000000</v>
      </c>
      <c r="G46" s="83">
        <v>0</v>
      </c>
      <c r="H46" s="84">
        <v>1000</v>
      </c>
      <c r="I46" s="84">
        <v>1000</v>
      </c>
      <c r="J46" s="84">
        <v>2</v>
      </c>
      <c r="K46" s="83">
        <f t="shared" ref="K46" si="80">G46/E46*100</f>
        <v>0</v>
      </c>
      <c r="L46" s="83">
        <f t="shared" ref="L46" si="81">G46/F46*100</f>
        <v>0</v>
      </c>
      <c r="M46" s="83">
        <f t="shared" ref="M46" si="82">J46/H46*100</f>
        <v>0.2</v>
      </c>
      <c r="N46" s="83">
        <f t="shared" ref="N46" si="83">J46/I46*100</f>
        <v>0.2</v>
      </c>
    </row>
    <row r="47" spans="1:14" s="85" customFormat="1" ht="12.75" x14ac:dyDescent="0.25">
      <c r="A47" s="81"/>
      <c r="B47" s="105"/>
      <c r="C47" s="88" t="s">
        <v>19</v>
      </c>
      <c r="D47" s="81"/>
      <c r="E47" s="83"/>
      <c r="F47" s="83"/>
      <c r="G47" s="83"/>
      <c r="H47" s="84"/>
      <c r="I47" s="84"/>
      <c r="J47" s="84"/>
      <c r="K47" s="83"/>
      <c r="L47" s="83"/>
      <c r="M47" s="83"/>
      <c r="N47" s="83"/>
    </row>
    <row r="48" spans="1:14" s="85" customFormat="1" ht="12.75" x14ac:dyDescent="0.25">
      <c r="A48" s="97"/>
      <c r="B48" s="98" t="s">
        <v>53</v>
      </c>
      <c r="C48" s="99" t="s">
        <v>19</v>
      </c>
      <c r="D48" s="97"/>
      <c r="E48" s="100">
        <f t="shared" ref="E48:J48" si="84">SUM(E49)</f>
        <v>3000000</v>
      </c>
      <c r="F48" s="100">
        <f t="shared" si="84"/>
        <v>3000000</v>
      </c>
      <c r="G48" s="100">
        <f t="shared" si="84"/>
        <v>0</v>
      </c>
      <c r="H48" s="101">
        <f t="shared" si="84"/>
        <v>1</v>
      </c>
      <c r="I48" s="101">
        <f t="shared" si="84"/>
        <v>1</v>
      </c>
      <c r="J48" s="101">
        <f t="shared" si="84"/>
        <v>0</v>
      </c>
      <c r="K48" s="100">
        <f t="shared" ref="K48" si="85">G48/E48*100</f>
        <v>0</v>
      </c>
      <c r="L48" s="100">
        <f t="shared" ref="L48" si="86">G48/F48*100</f>
        <v>0</v>
      </c>
      <c r="M48" s="100">
        <f t="shared" ref="M48" si="87">J48/H48*100</f>
        <v>0</v>
      </c>
      <c r="N48" s="100">
        <f t="shared" ref="N48" si="88">J48/I48*100</f>
        <v>0</v>
      </c>
    </row>
    <row r="49" spans="1:14" s="85" customFormat="1" ht="57" customHeight="1" x14ac:dyDescent="0.25">
      <c r="A49" s="81">
        <v>28</v>
      </c>
      <c r="B49" s="82" t="s">
        <v>54</v>
      </c>
      <c r="C49" s="103" t="s">
        <v>101</v>
      </c>
      <c r="D49" s="81" t="s">
        <v>17</v>
      </c>
      <c r="E49" s="83">
        <v>3000000</v>
      </c>
      <c r="F49" s="83">
        <v>3000000</v>
      </c>
      <c r="G49" s="83"/>
      <c r="H49" s="84">
        <v>1</v>
      </c>
      <c r="I49" s="84">
        <v>1</v>
      </c>
      <c r="J49" s="84">
        <v>0</v>
      </c>
      <c r="K49" s="83">
        <f t="shared" ref="K49" si="89">G49/E49*100</f>
        <v>0</v>
      </c>
      <c r="L49" s="83">
        <f t="shared" ref="L49" si="90">G49/F49*100</f>
        <v>0</v>
      </c>
      <c r="M49" s="83">
        <f t="shared" ref="M49" si="91">J49/H49*100</f>
        <v>0</v>
      </c>
      <c r="N49" s="83">
        <f t="shared" ref="N49" si="92">J49/I49*100</f>
        <v>0</v>
      </c>
    </row>
    <row r="50" spans="1:14" s="85" customFormat="1" ht="12.75" x14ac:dyDescent="0.25">
      <c r="A50" s="81"/>
      <c r="B50" s="82"/>
      <c r="C50" s="88" t="s">
        <v>19</v>
      </c>
      <c r="D50" s="81"/>
      <c r="E50" s="83"/>
      <c r="F50" s="83"/>
      <c r="G50" s="83"/>
      <c r="H50" s="84"/>
      <c r="I50" s="84"/>
      <c r="J50" s="84"/>
      <c r="K50" s="83"/>
      <c r="L50" s="83"/>
      <c r="M50" s="83"/>
      <c r="N50" s="83"/>
    </row>
    <row r="51" spans="1:14" s="85" customFormat="1" ht="12.75" x14ac:dyDescent="0.25">
      <c r="A51" s="97"/>
      <c r="B51" s="98" t="s">
        <v>55</v>
      </c>
      <c r="C51" s="99" t="s">
        <v>19</v>
      </c>
      <c r="D51" s="97"/>
      <c r="E51" s="100">
        <f>SUM(E52:E55)</f>
        <v>12963442.369999997</v>
      </c>
      <c r="F51" s="100">
        <f>SUM(F52:F55)</f>
        <v>12963442.369999997</v>
      </c>
      <c r="G51" s="100">
        <f>SUM(G52:G55)</f>
        <v>0</v>
      </c>
      <c r="H51" s="101"/>
      <c r="I51" s="101"/>
      <c r="J51" s="101"/>
      <c r="K51" s="100">
        <f t="shared" ref="K51" si="93">G51/E51*100</f>
        <v>0</v>
      </c>
      <c r="L51" s="100">
        <f t="shared" ref="L51" si="94">G51/F51*100</f>
        <v>0</v>
      </c>
      <c r="M51" s="100" t="e">
        <f t="shared" ref="M51" si="95">J51/H51*100</f>
        <v>#DIV/0!</v>
      </c>
      <c r="N51" s="100" t="e">
        <f t="shared" ref="N51" si="96">J51/I51*100</f>
        <v>#DIV/0!</v>
      </c>
    </row>
    <row r="52" spans="1:14" s="85" customFormat="1" ht="25.5" x14ac:dyDescent="0.25">
      <c r="A52" s="81">
        <v>29</v>
      </c>
      <c r="B52" s="86" t="s">
        <v>56</v>
      </c>
      <c r="C52" s="106" t="s">
        <v>63</v>
      </c>
      <c r="D52" s="81" t="s">
        <v>17</v>
      </c>
      <c r="E52" s="83">
        <v>5453442.3699999982</v>
      </c>
      <c r="F52" s="83">
        <v>5453442.3699999982</v>
      </c>
      <c r="G52" s="83">
        <v>0</v>
      </c>
      <c r="H52" s="84">
        <v>34355437</v>
      </c>
      <c r="I52" s="84">
        <v>34355437</v>
      </c>
      <c r="J52" s="84">
        <v>0</v>
      </c>
      <c r="K52" s="83">
        <f t="shared" ref="K52:K53" si="97">G52/E52*100</f>
        <v>0</v>
      </c>
      <c r="L52" s="83">
        <f t="shared" ref="L52:L54" si="98">G52/F52*100</f>
        <v>0</v>
      </c>
      <c r="M52" s="83">
        <f t="shared" ref="M52:M53" si="99">J52/H52*100</f>
        <v>0</v>
      </c>
      <c r="N52" s="83">
        <f t="shared" ref="N52:N54" si="100">J52/I52*100</f>
        <v>0</v>
      </c>
    </row>
    <row r="53" spans="1:14" s="85" customFormat="1" ht="25.5" x14ac:dyDescent="0.25">
      <c r="A53" s="81">
        <v>30</v>
      </c>
      <c r="B53" s="82" t="s">
        <v>57</v>
      </c>
      <c r="C53" s="106" t="s">
        <v>63</v>
      </c>
      <c r="D53" s="81" t="s">
        <v>17</v>
      </c>
      <c r="E53" s="83">
        <v>4710000</v>
      </c>
      <c r="F53" s="83">
        <v>4710000</v>
      </c>
      <c r="G53" s="83">
        <v>0</v>
      </c>
      <c r="H53" s="84">
        <v>10259</v>
      </c>
      <c r="I53" s="84">
        <v>10259</v>
      </c>
      <c r="J53" s="84">
        <v>0</v>
      </c>
      <c r="K53" s="83">
        <f t="shared" si="97"/>
        <v>0</v>
      </c>
      <c r="L53" s="83">
        <f t="shared" si="98"/>
        <v>0</v>
      </c>
      <c r="M53" s="83">
        <f t="shared" si="99"/>
        <v>0</v>
      </c>
      <c r="N53" s="83">
        <f t="shared" si="100"/>
        <v>0</v>
      </c>
    </row>
    <row r="54" spans="1:14" s="85" customFormat="1" ht="25.5" x14ac:dyDescent="0.25">
      <c r="A54" s="81">
        <v>31</v>
      </c>
      <c r="B54" s="82" t="s">
        <v>58</v>
      </c>
      <c r="C54" s="106" t="s">
        <v>63</v>
      </c>
      <c r="D54" s="81" t="s">
        <v>17</v>
      </c>
      <c r="E54" s="83">
        <v>2800000.0000000005</v>
      </c>
      <c r="F54" s="83">
        <v>2800000.0000000005</v>
      </c>
      <c r="G54" s="83">
        <v>0</v>
      </c>
      <c r="H54" s="84">
        <v>1000</v>
      </c>
      <c r="I54" s="84">
        <v>1000</v>
      </c>
      <c r="J54" s="84">
        <v>0</v>
      </c>
      <c r="K54" s="83">
        <f>G54/E54*100</f>
        <v>0</v>
      </c>
      <c r="L54" s="83">
        <f t="shared" si="98"/>
        <v>0</v>
      </c>
      <c r="M54" s="83">
        <f>J54/H54*100</f>
        <v>0</v>
      </c>
      <c r="N54" s="83">
        <f t="shared" si="100"/>
        <v>0</v>
      </c>
    </row>
    <row r="55" spans="1:14" s="85" customFormat="1" ht="12.75" x14ac:dyDescent="0.25">
      <c r="A55" s="81"/>
      <c r="B55" s="88"/>
      <c r="C55" s="88" t="s">
        <v>19</v>
      </c>
      <c r="D55" s="81"/>
      <c r="E55" s="83"/>
      <c r="F55" s="83"/>
      <c r="G55" s="83"/>
      <c r="H55" s="84"/>
      <c r="I55" s="84"/>
      <c r="J55" s="84"/>
      <c r="K55" s="83"/>
      <c r="L55" s="83"/>
      <c r="M55" s="83"/>
      <c r="N55" s="83"/>
    </row>
    <row r="56" spans="1:14" s="96" customFormat="1" ht="12.75" x14ac:dyDescent="0.25">
      <c r="A56" s="107"/>
      <c r="B56" s="108" t="s">
        <v>60</v>
      </c>
      <c r="C56" s="109" t="s">
        <v>19</v>
      </c>
      <c r="D56" s="107"/>
      <c r="E56" s="110">
        <f t="shared" ref="E56:J56" si="101">SUM(E57:E58)</f>
        <v>33896935.519999996</v>
      </c>
      <c r="F56" s="110">
        <f t="shared" si="101"/>
        <v>33896935.519999996</v>
      </c>
      <c r="G56" s="110">
        <f t="shared" si="101"/>
        <v>0</v>
      </c>
      <c r="H56" s="111">
        <f t="shared" si="101"/>
        <v>8</v>
      </c>
      <c r="I56" s="111">
        <f t="shared" si="101"/>
        <v>8</v>
      </c>
      <c r="J56" s="111">
        <f t="shared" si="101"/>
        <v>0</v>
      </c>
      <c r="K56" s="110">
        <f>G56/E56*100</f>
        <v>0</v>
      </c>
      <c r="L56" s="110">
        <f t="shared" ref="L56:L58" si="102">G56/F56*100</f>
        <v>0</v>
      </c>
      <c r="M56" s="110">
        <f>J56/H56*100</f>
        <v>0</v>
      </c>
      <c r="N56" s="110">
        <f t="shared" ref="N56:N58" si="103">J56/I56*100</f>
        <v>0</v>
      </c>
    </row>
    <row r="57" spans="1:14" s="85" customFormat="1" ht="49.5" customHeight="1" x14ac:dyDescent="0.25">
      <c r="A57" s="81">
        <v>32</v>
      </c>
      <c r="B57" s="112" t="s">
        <v>61</v>
      </c>
      <c r="C57" s="49" t="s">
        <v>98</v>
      </c>
      <c r="D57" s="81" t="s">
        <v>17</v>
      </c>
      <c r="E57" s="83">
        <v>33030318.599999994</v>
      </c>
      <c r="F57" s="83">
        <v>33030318.599999994</v>
      </c>
      <c r="G57" s="83">
        <v>0</v>
      </c>
      <c r="H57" s="84">
        <v>1</v>
      </c>
      <c r="I57" s="84">
        <v>1</v>
      </c>
      <c r="J57" s="84">
        <v>0</v>
      </c>
      <c r="K57" s="83">
        <f>G57/E57*100</f>
        <v>0</v>
      </c>
      <c r="L57" s="83">
        <f t="shared" si="102"/>
        <v>0</v>
      </c>
      <c r="M57" s="83">
        <f>J57/H57*100</f>
        <v>0</v>
      </c>
      <c r="N57" s="83">
        <f t="shared" si="103"/>
        <v>0</v>
      </c>
    </row>
    <row r="58" spans="1:14" s="85" customFormat="1" ht="38.25" x14ac:dyDescent="0.25">
      <c r="A58" s="81">
        <v>33</v>
      </c>
      <c r="B58" s="113" t="s">
        <v>62</v>
      </c>
      <c r="C58" s="49" t="s">
        <v>87</v>
      </c>
      <c r="D58" s="81" t="s">
        <v>17</v>
      </c>
      <c r="E58" s="83">
        <v>866616.91999999899</v>
      </c>
      <c r="F58" s="83">
        <v>866616.91999999899</v>
      </c>
      <c r="G58" s="83">
        <v>0</v>
      </c>
      <c r="H58" s="84">
        <v>7</v>
      </c>
      <c r="I58" s="84">
        <v>7</v>
      </c>
      <c r="J58" s="84">
        <v>0</v>
      </c>
      <c r="K58" s="83">
        <f>G58/E58*100</f>
        <v>0</v>
      </c>
      <c r="L58" s="83">
        <f t="shared" si="102"/>
        <v>0</v>
      </c>
      <c r="M58" s="83">
        <f>J58/H58*100</f>
        <v>0</v>
      </c>
      <c r="N58" s="83">
        <f t="shared" si="103"/>
        <v>0</v>
      </c>
    </row>
    <row r="59" spans="1:14" s="39" customFormat="1" ht="12.75" x14ac:dyDescent="0.2">
      <c r="A59" s="17"/>
      <c r="B59" s="18"/>
      <c r="C59" s="18"/>
      <c r="D59" s="17"/>
      <c r="E59" s="43"/>
      <c r="F59" s="43"/>
      <c r="G59" s="43"/>
      <c r="H59" s="44"/>
      <c r="I59" s="44"/>
      <c r="J59" s="44"/>
      <c r="K59" s="43"/>
      <c r="L59" s="43"/>
      <c r="M59" s="43"/>
      <c r="N59" s="43"/>
    </row>
    <row r="60" spans="1:14" s="39" customFormat="1" ht="12.75" x14ac:dyDescent="0.2">
      <c r="A60" s="17"/>
      <c r="B60" s="18"/>
      <c r="C60" s="18"/>
      <c r="D60" s="17"/>
      <c r="E60" s="43"/>
      <c r="F60" s="43"/>
      <c r="G60" s="43"/>
      <c r="H60" s="44"/>
      <c r="I60" s="44"/>
      <c r="J60" s="44"/>
      <c r="K60" s="43"/>
      <c r="L60" s="43"/>
      <c r="M60" s="43"/>
      <c r="N60" s="43"/>
    </row>
    <row r="61" spans="1:14" s="26" customFormat="1" ht="12.75" x14ac:dyDescent="0.25">
      <c r="A61" s="23"/>
      <c r="B61" s="24"/>
      <c r="C61" s="25"/>
      <c r="D61" s="23"/>
      <c r="E61" s="51"/>
      <c r="F61" s="51"/>
      <c r="G61" s="52"/>
      <c r="H61" s="53"/>
      <c r="I61" s="53"/>
      <c r="J61" s="53"/>
      <c r="K61" s="54"/>
      <c r="L61" s="54"/>
      <c r="M61" s="54"/>
      <c r="N61" s="54"/>
    </row>
    <row r="62" spans="1:14" s="26" customFormat="1" ht="12.75" x14ac:dyDescent="0.2">
      <c r="A62" s="27"/>
      <c r="B62" s="28"/>
      <c r="C62" s="29"/>
      <c r="D62" s="27"/>
      <c r="E62" s="55"/>
      <c r="F62" s="55"/>
      <c r="G62" s="55"/>
      <c r="H62" s="56"/>
      <c r="I62" s="56"/>
      <c r="J62" s="56"/>
      <c r="K62" s="59"/>
      <c r="L62" s="59"/>
      <c r="M62" s="59"/>
      <c r="N62" s="59"/>
    </row>
    <row r="63" spans="1:14" s="26" customFormat="1" ht="12.75" x14ac:dyDescent="0.2">
      <c r="A63" s="30"/>
      <c r="B63" s="31"/>
      <c r="C63" s="32"/>
      <c r="D63" s="30"/>
      <c r="E63" s="57">
        <f>SUM(E5,E56)</f>
        <v>724790478.51999998</v>
      </c>
      <c r="F63" s="57">
        <f t="shared" ref="F63:J63" si="104">SUM(F5,F56)</f>
        <v>724790478.51999998</v>
      </c>
      <c r="G63" s="57">
        <f t="shared" si="104"/>
        <v>0</v>
      </c>
      <c r="H63" s="58">
        <f t="shared" si="104"/>
        <v>34363662</v>
      </c>
      <c r="I63" s="58">
        <f t="shared" si="104"/>
        <v>34363662</v>
      </c>
      <c r="J63" s="58">
        <f t="shared" si="104"/>
        <v>2</v>
      </c>
      <c r="K63" s="60">
        <f>G63/E63*100</f>
        <v>0</v>
      </c>
      <c r="L63" s="60">
        <f t="shared" ref="L63" si="105">G63/F63*100</f>
        <v>0</v>
      </c>
      <c r="M63" s="60">
        <f>J63/H63*100</f>
        <v>5.8201014781253525E-6</v>
      </c>
      <c r="N63" s="60">
        <f t="shared" ref="N63" si="106">J63/I63*100</f>
        <v>5.8201014781253525E-6</v>
      </c>
    </row>
    <row r="64" spans="1:14" s="26" customFormat="1" ht="12.75" x14ac:dyDescent="0.2">
      <c r="A64" s="30"/>
      <c r="B64" s="31"/>
      <c r="C64" s="32"/>
      <c r="D64" s="30"/>
      <c r="E64" s="33"/>
      <c r="F64" s="33"/>
      <c r="G64" s="33"/>
      <c r="H64" s="34"/>
      <c r="I64" s="34"/>
      <c r="J64" s="34"/>
    </row>
    <row r="65" spans="1:10" s="67" customFormat="1" ht="18" x14ac:dyDescent="0.25">
      <c r="A65" s="62"/>
      <c r="B65" s="63"/>
      <c r="C65" s="64"/>
      <c r="D65" s="62"/>
      <c r="E65" s="65"/>
      <c r="F65" s="65"/>
      <c r="G65" s="65"/>
      <c r="H65" s="66"/>
      <c r="I65" s="66"/>
      <c r="J65" s="66"/>
    </row>
    <row r="66" spans="1:10" s="67" customFormat="1" ht="18" x14ac:dyDescent="0.25">
      <c r="A66" s="62"/>
      <c r="B66" s="63"/>
      <c r="C66" s="64"/>
      <c r="D66" s="62"/>
      <c r="E66" s="65"/>
      <c r="F66" s="65"/>
      <c r="G66" s="65"/>
      <c r="H66" s="66"/>
      <c r="I66" s="66"/>
      <c r="J66" s="66"/>
    </row>
    <row r="67" spans="1:10" s="67" customFormat="1" ht="18" x14ac:dyDescent="0.25">
      <c r="A67" s="62"/>
      <c r="B67" s="63"/>
      <c r="C67" s="64"/>
      <c r="D67" s="62"/>
      <c r="E67" s="65"/>
      <c r="F67" s="65"/>
      <c r="G67" s="65"/>
      <c r="H67" s="66"/>
      <c r="I67" s="66"/>
      <c r="J67" s="66"/>
    </row>
    <row r="68" spans="1:10" s="67" customFormat="1" ht="18" x14ac:dyDescent="0.25">
      <c r="A68" s="62"/>
      <c r="B68" s="63"/>
      <c r="C68" s="64"/>
      <c r="D68" s="62"/>
      <c r="E68" s="65"/>
      <c r="F68" s="65"/>
      <c r="G68" s="65"/>
      <c r="H68" s="66"/>
      <c r="I68" s="66"/>
      <c r="J68" s="66"/>
    </row>
    <row r="69" spans="1:10" s="67" customFormat="1" ht="18" x14ac:dyDescent="0.25">
      <c r="A69" s="62"/>
      <c r="B69" s="63"/>
      <c r="C69" s="64"/>
      <c r="D69" s="62"/>
      <c r="E69" s="65"/>
      <c r="F69" s="65"/>
      <c r="G69" s="65"/>
      <c r="H69" s="66"/>
      <c r="I69" s="66"/>
      <c r="J69" s="66"/>
    </row>
    <row r="70" spans="1:10" s="67" customFormat="1" ht="18" x14ac:dyDescent="0.25">
      <c r="A70" s="62"/>
      <c r="B70" s="63"/>
      <c r="C70" s="64"/>
      <c r="D70" s="62"/>
      <c r="E70" s="65"/>
      <c r="F70" s="65"/>
      <c r="G70" s="65"/>
      <c r="H70" s="66"/>
      <c r="I70" s="66"/>
      <c r="J70" s="66"/>
    </row>
    <row r="71" spans="1:10" s="67" customFormat="1" ht="18" x14ac:dyDescent="0.25">
      <c r="A71" s="62"/>
      <c r="B71" s="63"/>
      <c r="C71" s="64"/>
      <c r="D71" s="62"/>
      <c r="E71" s="65"/>
      <c r="F71" s="65"/>
      <c r="G71" s="65"/>
      <c r="H71" s="66"/>
      <c r="I71" s="66"/>
      <c r="J71" s="66"/>
    </row>
    <row r="72" spans="1:10" s="67" customFormat="1" ht="18" x14ac:dyDescent="0.25">
      <c r="A72" s="62"/>
      <c r="B72" s="63"/>
      <c r="C72" s="64"/>
      <c r="D72" s="62"/>
      <c r="E72" s="65"/>
      <c r="F72" s="65"/>
      <c r="G72" s="65"/>
      <c r="H72" s="66"/>
      <c r="I72" s="66"/>
      <c r="J72" s="66"/>
    </row>
    <row r="73" spans="1:10" s="67" customFormat="1" ht="18" x14ac:dyDescent="0.25">
      <c r="A73" s="62"/>
      <c r="B73" s="63"/>
      <c r="C73" s="64"/>
      <c r="D73" s="62"/>
      <c r="E73" s="65"/>
      <c r="F73" s="65"/>
      <c r="G73" s="65"/>
      <c r="H73" s="66"/>
      <c r="I73" s="66"/>
      <c r="J73" s="66"/>
    </row>
    <row r="74" spans="1:10" s="67" customFormat="1" ht="18" x14ac:dyDescent="0.25">
      <c r="A74" s="62"/>
      <c r="B74" s="63"/>
      <c r="C74" s="64"/>
      <c r="D74" s="62"/>
      <c r="E74" s="65"/>
      <c r="F74" s="65"/>
      <c r="G74" s="65"/>
      <c r="H74" s="66"/>
      <c r="I74" s="66"/>
      <c r="J74" s="66"/>
    </row>
    <row r="75" spans="1:10" s="67" customFormat="1" ht="18" x14ac:dyDescent="0.25">
      <c r="A75" s="62"/>
      <c r="B75" s="63"/>
      <c r="C75" s="64"/>
      <c r="D75" s="62"/>
      <c r="E75" s="65"/>
      <c r="F75" s="65"/>
      <c r="G75" s="65"/>
      <c r="H75" s="66"/>
      <c r="I75" s="66"/>
      <c r="J75" s="66"/>
    </row>
    <row r="76" spans="1:10" s="67" customFormat="1" ht="18" x14ac:dyDescent="0.25">
      <c r="A76" s="62"/>
      <c r="B76" s="63"/>
      <c r="C76" s="64"/>
      <c r="D76" s="62"/>
      <c r="E76" s="65"/>
      <c r="F76" s="65"/>
      <c r="G76" s="65"/>
      <c r="H76" s="66"/>
      <c r="I76" s="66"/>
      <c r="J76" s="66"/>
    </row>
    <row r="77" spans="1:10" s="67" customFormat="1" ht="18" x14ac:dyDescent="0.25">
      <c r="A77" s="62"/>
      <c r="B77" s="63"/>
      <c r="C77" s="64"/>
      <c r="D77" s="62"/>
      <c r="E77" s="65"/>
      <c r="F77" s="65"/>
      <c r="G77" s="65"/>
      <c r="H77" s="66"/>
      <c r="I77" s="66"/>
      <c r="J77" s="66"/>
    </row>
    <row r="78" spans="1:10" s="67" customFormat="1" ht="18" x14ac:dyDescent="0.25">
      <c r="A78" s="62"/>
      <c r="B78" s="63"/>
      <c r="C78" s="64"/>
      <c r="D78" s="62"/>
      <c r="E78" s="65"/>
      <c r="F78" s="65"/>
      <c r="G78" s="65"/>
      <c r="H78" s="66"/>
      <c r="I78" s="66"/>
      <c r="J78" s="66"/>
    </row>
    <row r="79" spans="1:10" s="67" customFormat="1" ht="18" x14ac:dyDescent="0.25">
      <c r="A79" s="62"/>
      <c r="B79" s="63"/>
      <c r="C79" s="64"/>
      <c r="D79" s="62"/>
      <c r="E79" s="65"/>
      <c r="F79" s="65"/>
      <c r="G79" s="65"/>
      <c r="H79" s="66"/>
      <c r="I79" s="66"/>
      <c r="J79" s="66"/>
    </row>
    <row r="80" spans="1:10" s="67" customFormat="1" ht="18" x14ac:dyDescent="0.25">
      <c r="A80" s="62"/>
      <c r="B80" s="63"/>
      <c r="C80" s="64"/>
      <c r="D80" s="62"/>
      <c r="E80" s="65"/>
      <c r="F80" s="65"/>
      <c r="G80" s="65"/>
      <c r="H80" s="66"/>
      <c r="I80" s="66"/>
      <c r="J80" s="66"/>
    </row>
    <row r="81" spans="1:9" s="68" customFormat="1" ht="20.25" x14ac:dyDescent="0.3">
      <c r="D81" s="69"/>
      <c r="G81" s="70"/>
      <c r="H81" s="71"/>
    </row>
    <row r="82" spans="1:9" s="72" customFormat="1" ht="20.25" x14ac:dyDescent="0.3">
      <c r="A82" s="72" t="s">
        <v>88</v>
      </c>
      <c r="D82" s="72" t="s">
        <v>89</v>
      </c>
      <c r="G82" s="73"/>
      <c r="H82" s="74"/>
      <c r="I82" s="72" t="s">
        <v>90</v>
      </c>
    </row>
    <row r="83" spans="1:9" s="72" customFormat="1" ht="20.25" x14ac:dyDescent="0.3">
      <c r="A83" s="72" t="s">
        <v>19</v>
      </c>
      <c r="D83" s="72" t="s">
        <v>19</v>
      </c>
      <c r="G83" s="73"/>
      <c r="H83" s="74"/>
      <c r="I83" s="72" t="s">
        <v>19</v>
      </c>
    </row>
    <row r="84" spans="1:9" s="72" customFormat="1" ht="20.25" x14ac:dyDescent="0.3">
      <c r="A84" s="72" t="s">
        <v>19</v>
      </c>
      <c r="D84" s="72" t="s">
        <v>19</v>
      </c>
      <c r="G84" s="73"/>
      <c r="H84" s="74"/>
      <c r="I84" s="72" t="s">
        <v>19</v>
      </c>
    </row>
    <row r="85" spans="1:9" s="72" customFormat="1" ht="20.25" x14ac:dyDescent="0.3">
      <c r="A85" s="72" t="s">
        <v>19</v>
      </c>
      <c r="D85" s="72" t="s">
        <v>19</v>
      </c>
      <c r="G85" s="73"/>
      <c r="H85" s="74"/>
      <c r="I85" s="72" t="s">
        <v>19</v>
      </c>
    </row>
    <row r="86" spans="1:9" s="72" customFormat="1" ht="20.25" x14ac:dyDescent="0.3">
      <c r="A86" s="72" t="s">
        <v>18</v>
      </c>
      <c r="D86" s="72" t="s">
        <v>18</v>
      </c>
      <c r="G86" s="73"/>
      <c r="H86" s="74"/>
      <c r="I86" s="72" t="s">
        <v>109</v>
      </c>
    </row>
    <row r="87" spans="1:9" s="72" customFormat="1" ht="20.25" x14ac:dyDescent="0.3">
      <c r="A87" s="72" t="s">
        <v>104</v>
      </c>
      <c r="D87" s="72" t="s">
        <v>103</v>
      </c>
      <c r="G87" s="73"/>
      <c r="H87" s="74"/>
      <c r="I87" s="72" t="s">
        <v>105</v>
      </c>
    </row>
    <row r="88" spans="1:9" s="72" customFormat="1" ht="20.25" x14ac:dyDescent="0.3">
      <c r="A88" s="72" t="s">
        <v>92</v>
      </c>
      <c r="D88" s="72" t="s">
        <v>96</v>
      </c>
      <c r="G88" s="73"/>
      <c r="H88" s="74"/>
      <c r="I88" s="72" t="s">
        <v>93</v>
      </c>
    </row>
    <row r="89" spans="1:9" s="72" customFormat="1" ht="20.25" x14ac:dyDescent="0.3">
      <c r="A89" s="72" t="s">
        <v>19</v>
      </c>
      <c r="C89" s="72" t="s">
        <v>19</v>
      </c>
      <c r="D89" s="75"/>
      <c r="G89" s="76"/>
      <c r="H89" s="74"/>
    </row>
    <row r="90" spans="1:9" s="72" customFormat="1" ht="20.25" x14ac:dyDescent="0.3">
      <c r="A90" s="72" t="s">
        <v>19</v>
      </c>
      <c r="C90" s="72" t="s">
        <v>19</v>
      </c>
      <c r="D90" s="75"/>
      <c r="G90" s="76"/>
      <c r="H90" s="74"/>
    </row>
    <row r="91" spans="1:9" s="68" customFormat="1" ht="20.25" x14ac:dyDescent="0.3">
      <c r="D91" s="69"/>
      <c r="G91" s="70"/>
      <c r="H91" s="71"/>
    </row>
    <row r="92" spans="1:9" s="77" customFormat="1" ht="21" x14ac:dyDescent="0.35">
      <c r="D92" s="78"/>
      <c r="G92" s="79"/>
      <c r="H92" s="80"/>
    </row>
    <row r="93" spans="1:9" s="77" customFormat="1" ht="21" x14ac:dyDescent="0.35">
      <c r="A93" s="77" t="s">
        <v>19</v>
      </c>
      <c r="C93" s="77" t="s">
        <v>19</v>
      </c>
      <c r="D93" s="78"/>
      <c r="G93" s="79"/>
      <c r="H93" s="80"/>
    </row>
    <row r="94" spans="1:9" s="77" customFormat="1" ht="21" x14ac:dyDescent="0.35">
      <c r="D94" s="78"/>
      <c r="G94" s="79"/>
      <c r="H94" s="80"/>
    </row>
    <row r="95" spans="1:9" s="77" customFormat="1" ht="21" x14ac:dyDescent="0.35">
      <c r="D95" s="78"/>
      <c r="G95" s="79"/>
      <c r="H95" s="80"/>
    </row>
    <row r="96" spans="1:9" s="77" customFormat="1" ht="21" x14ac:dyDescent="0.35">
      <c r="D96" s="78"/>
      <c r="G96" s="79"/>
      <c r="H96" s="80"/>
    </row>
    <row r="97" spans="1:9" s="77" customFormat="1" ht="21" x14ac:dyDescent="0.35">
      <c r="D97" s="78"/>
      <c r="G97" s="79"/>
      <c r="H97" s="80"/>
    </row>
    <row r="98" spans="1:9" s="77" customFormat="1" ht="21" x14ac:dyDescent="0.35">
      <c r="D98" s="78"/>
      <c r="G98" s="79"/>
      <c r="H98" s="80"/>
    </row>
    <row r="99" spans="1:9" s="77" customFormat="1" ht="21" x14ac:dyDescent="0.35">
      <c r="D99" s="78"/>
      <c r="G99" s="79"/>
      <c r="H99" s="80"/>
    </row>
    <row r="100" spans="1:9" s="77" customFormat="1" ht="21" x14ac:dyDescent="0.35">
      <c r="D100" s="78"/>
      <c r="G100" s="79"/>
      <c r="H100" s="80"/>
    </row>
    <row r="101" spans="1:9" s="77" customFormat="1" ht="21" x14ac:dyDescent="0.35">
      <c r="A101" s="72" t="s">
        <v>91</v>
      </c>
      <c r="D101" s="78"/>
      <c r="G101" s="79"/>
      <c r="H101" s="80"/>
    </row>
    <row r="102" spans="1:9" s="77" customFormat="1" ht="21" x14ac:dyDescent="0.35">
      <c r="A102" s="72" t="s">
        <v>19</v>
      </c>
      <c r="D102" s="78"/>
      <c r="G102" s="79"/>
      <c r="H102" s="80"/>
    </row>
    <row r="103" spans="1:9" s="77" customFormat="1" ht="21" x14ac:dyDescent="0.35">
      <c r="A103" s="72" t="s">
        <v>19</v>
      </c>
      <c r="D103" s="78"/>
      <c r="G103" s="79"/>
      <c r="H103" s="80"/>
    </row>
    <row r="104" spans="1:9" s="77" customFormat="1" ht="21" x14ac:dyDescent="0.35">
      <c r="A104" s="72" t="s">
        <v>19</v>
      </c>
      <c r="D104" s="78"/>
      <c r="G104" s="79"/>
      <c r="H104" s="80"/>
      <c r="I104" s="72"/>
    </row>
    <row r="105" spans="1:9" s="77" customFormat="1" ht="21" x14ac:dyDescent="0.35">
      <c r="A105" s="72" t="s">
        <v>107</v>
      </c>
      <c r="D105" s="72"/>
      <c r="G105" s="79"/>
      <c r="H105" s="80"/>
      <c r="I105" s="72" t="s">
        <v>108</v>
      </c>
    </row>
    <row r="106" spans="1:9" s="77" customFormat="1" ht="21" x14ac:dyDescent="0.35">
      <c r="A106" s="72" t="s">
        <v>97</v>
      </c>
      <c r="D106" s="72"/>
      <c r="G106" s="79"/>
      <c r="H106" s="80"/>
      <c r="I106" s="72" t="s">
        <v>102</v>
      </c>
    </row>
    <row r="107" spans="1:9" s="77" customFormat="1" ht="21" x14ac:dyDescent="0.35">
      <c r="A107" s="72" t="s">
        <v>94</v>
      </c>
      <c r="D107" s="72"/>
      <c r="G107" s="79"/>
      <c r="H107" s="80"/>
      <c r="I107" s="72" t="s">
        <v>95</v>
      </c>
    </row>
    <row r="108" spans="1:9" s="77" customFormat="1" ht="21" x14ac:dyDescent="0.35">
      <c r="D108" s="78"/>
      <c r="G108" s="79"/>
      <c r="H108" s="80"/>
    </row>
    <row r="109" spans="1:9" s="77" customFormat="1" ht="21" x14ac:dyDescent="0.35">
      <c r="D109" s="78"/>
      <c r="G109" s="79"/>
      <c r="H109" s="80"/>
    </row>
  </sheetData>
  <mergeCells count="9">
    <mergeCell ref="A1:N1"/>
    <mergeCell ref="A2:A3"/>
    <mergeCell ref="B2:B3"/>
    <mergeCell ref="C2:C3"/>
    <mergeCell ref="D2:D3"/>
    <mergeCell ref="E2:G2"/>
    <mergeCell ref="H2:J2"/>
    <mergeCell ref="K2:L2"/>
    <mergeCell ref="M2:N2"/>
  </mergeCells>
  <printOptions horizontalCentered="1"/>
  <pageMargins left="0.39370078740157483" right="0.59055118110236227" top="0.39370078740157483" bottom="0.39370078740157483" header="0.31496062992125984" footer="0.31496062992125984"/>
  <pageSetup paperSize="5" scale="62"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PK_GRO_DIFGRO_01_22</vt:lpstr>
      <vt:lpstr>PK_GRO_DIFGRO_01_22!Títulos_a_imprimir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Gomez Hernandez</dc:creator>
  <cp:lastModifiedBy>Bello Flores Milton</cp:lastModifiedBy>
  <cp:lastPrinted>2023-03-22T18:39:07Z</cp:lastPrinted>
  <dcterms:created xsi:type="dcterms:W3CDTF">2018-01-25T18:44:07Z</dcterms:created>
  <dcterms:modified xsi:type="dcterms:W3CDTF">2023-03-22T18:39:25Z</dcterms:modified>
</cp:coreProperties>
</file>