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RMACION ENTREGA ASE\ASE_Criterios_CP_2019_OAEPP_modificados\Formatos OAEPPs\4.3. IP\"/>
    </mc:Choice>
  </mc:AlternateContent>
  <bookViews>
    <workbookView xWindow="0" yWindow="0" windowWidth="28800" windowHeight="12435"/>
  </bookViews>
  <sheets>
    <sheet name="IP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44" i="1"/>
  <c r="E44" i="1"/>
  <c r="J25" i="1"/>
  <c r="I25" i="1"/>
  <c r="H25" i="1"/>
  <c r="G25" i="1"/>
  <c r="F25" i="1"/>
  <c r="F44" i="1" s="1"/>
  <c r="J35" i="1"/>
  <c r="I35" i="1"/>
  <c r="H35" i="1"/>
  <c r="G35" i="1"/>
  <c r="F35" i="1"/>
  <c r="E25" i="1"/>
  <c r="E35" i="1"/>
  <c r="H44" i="1"/>
  <c r="J42" i="1"/>
  <c r="G42" i="1"/>
  <c r="J41" i="1"/>
  <c r="I41" i="1"/>
  <c r="H41" i="1"/>
  <c r="G41" i="1"/>
  <c r="F41" i="1"/>
  <c r="E41" i="1"/>
  <c r="J39" i="1"/>
  <c r="G39" i="1"/>
  <c r="J38" i="1"/>
  <c r="G38" i="1"/>
  <c r="J37" i="1"/>
  <c r="G37" i="1"/>
  <c r="J36" i="1"/>
  <c r="G36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I20" i="1"/>
  <c r="H20" i="1"/>
  <c r="F20" i="1"/>
  <c r="J13" i="1"/>
  <c r="G13" i="1"/>
  <c r="J12" i="1"/>
  <c r="G12" i="1"/>
  <c r="J11" i="1"/>
  <c r="G11" i="1"/>
  <c r="J10" i="1"/>
  <c r="G10" i="1"/>
  <c r="J9" i="1"/>
  <c r="J20" i="1" s="1"/>
  <c r="G9" i="1"/>
  <c r="G20" i="1" s="1"/>
  <c r="J16" i="1"/>
  <c r="G16" i="1"/>
  <c r="J17" i="1"/>
  <c r="G17" i="1"/>
  <c r="J15" i="1"/>
  <c r="G15" i="1"/>
  <c r="J14" i="1"/>
  <c r="G14" i="1"/>
  <c r="G44" i="1" l="1"/>
  <c r="I44" i="1"/>
  <c r="E8" i="1"/>
</calcChain>
</file>

<file path=xl/sharedStrings.xml><?xml version="1.0" encoding="utf-8"?>
<sst xmlns="http://schemas.openxmlformats.org/spreadsheetml/2006/main" count="64" uniqueCount="41">
  <si>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</si>
  <si>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</si>
  <si>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</si>
  <si>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</si>
  <si>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</si>
  <si>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</si>
  <si>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</si>
  <si>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</si>
  <si>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</si>
  <si>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</si>
  <si>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</si>
  <si>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</si>
  <si>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</si>
  <si>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</si>
  <si>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</si>
  <si>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</si>
  <si>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</si>
  <si>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</si>
  <si>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</si>
  <si>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</si>
  <si>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</si>
  <si>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</si>
  <si>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</si>
  <si>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</si>
  <si>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</si>
  <si>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</si>
  <si>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</si>
  <si>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</si>
  <si>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</si>
  <si>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</si>
  <si>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</si>
  <si>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</si>
  <si>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</si>
  <si>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</si>
  <si>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</si>
  <si>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Formato IP-1</t>
  </si>
  <si>
    <r>
      <rPr>
        <vertAlign val="superscript"/>
        <sz val="8"/>
        <color theme="1"/>
        <rFont val="Arial"/>
        <family val="2"/>
      </rPr>
      <t>¹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</si>
  <si>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vertAlign val="sub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</si>
  <si>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</si>
  <si>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Del 01 de Enero al 31 de Diciembre de 2019</t>
  </si>
  <si>
    <t>UNIVERSIDAD TECNOLOGICA DEL MAR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</si>
</sst>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perscript"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5" fillId="0" borderId="0"/>
    <xf numFmtId="0" fontId="19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00">
    <xf numFmtId="0" fontId="0" fillId="0" borderId="0" xfId="0"/>
    <xf numFmtId="0" fontId="1" fillId="0" borderId="0" xfId="2"/>
    <xf numFmtId="1" fontId="5" fillId="2" borderId="5" xfId="3" applyNumberFormat="1" applyFont="1" applyFill="1" applyBorder="1" applyAlignment="1" applyProtection="1">
      <alignment horizontal="right"/>
      <protection locked="0"/>
    </xf>
    <xf numFmtId="1" fontId="5" fillId="2" borderId="5" xfId="3" applyNumberFormat="1" applyFont="1" applyFill="1" applyBorder="1" applyAlignment="1" applyProtection="1">
      <alignment horizontal="right"/>
    </xf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164" fontId="5" fillId="2" borderId="8" xfId="3" applyNumberFormat="1" applyFont="1" applyFill="1" applyBorder="1" applyAlignment="1">
      <alignment horizontal="center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1" fontId="10" fillId="2" borderId="14" xfId="3" applyNumberFormat="1" applyFont="1" applyFill="1" applyBorder="1" applyAlignment="1">
      <alignment horizontal="right"/>
    </xf>
    <xf numFmtId="0" fontId="8" fillId="2" borderId="9" xfId="4" applyFont="1" applyFill="1" applyBorder="1" applyAlignment="1">
      <alignment horizontal="centerContinuous"/>
    </xf>
    <xf numFmtId="0" fontId="13" fillId="2" borderId="2" xfId="2" applyFont="1" applyFill="1" applyBorder="1" applyAlignment="1">
      <alignment vertical="top" wrapText="1"/>
    </xf>
    <xf numFmtId="0" fontId="14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22" fillId="0" borderId="0" xfId="2" applyFont="1" applyAlignment="1">
      <alignment horizontal="left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2" fillId="2" borderId="0" xfId="2" applyFont="1" applyFill="1" applyAlignment="1">
      <alignment horizontal="left" vertical="top" wrapText="1"/>
    </xf>
    <xf numFmtId="0" fontId="18" fillId="0" borderId="7" xfId="0" applyFont="1" applyBorder="1" applyAlignment="1">
      <alignment horizontal="center" vertical="center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  <xf numFmtId="3" fontId="5" fillId="2" borderId="5" xfId="3" applyNumberFormat="1" applyFont="1" applyFill="1" applyBorder="1" applyAlignment="1" applyProtection="1">
      <alignment horizontal="right"/>
      <protection locked="0"/>
    </xf>
    <xf numFmtId="3" fontId="5" fillId="2" borderId="5" xfId="3" applyNumberFormat="1" applyFont="1" applyFill="1" applyBorder="1" applyAlignment="1" applyProtection="1">
      <alignment horizontal="right"/>
    </xf>
    <xf numFmtId="3" fontId="6" fillId="2" borderId="12" xfId="4" applyNumberFormat="1" applyFont="1" applyFill="1" applyBorder="1" applyAlignment="1" applyProtection="1">
      <alignment horizontal="right"/>
    </xf>
    <xf numFmtId="3" fontId="6" fillId="2" borderId="13" xfId="4" applyNumberFormat="1" applyFont="1" applyFill="1" applyBorder="1" applyAlignment="1">
      <alignment horizontal="right"/>
    </xf>
    <xf numFmtId="3" fontId="7" fillId="0" borderId="0" xfId="2" applyNumberFormat="1" applyFont="1"/>
    <xf numFmtId="3" fontId="2" fillId="0" borderId="9" xfId="2" applyNumberFormat="1" applyFont="1" applyBorder="1" applyAlignment="1">
      <alignment horizontal="center" vertical="top" wrapText="1"/>
    </xf>
    <xf numFmtId="3" fontId="2" fillId="0" borderId="11" xfId="2" applyNumberFormat="1" applyFont="1" applyBorder="1" applyAlignment="1">
      <alignment horizontal="center" vertical="top" wrapText="1"/>
    </xf>
    <xf numFmtId="3" fontId="6" fillId="2" borderId="14" xfId="4" applyNumberFormat="1" applyFont="1" applyFill="1" applyBorder="1" applyAlignment="1">
      <alignment horizontal="right"/>
    </xf>
    <xf numFmtId="3" fontId="12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15" xfId="0" applyNumberFormat="1" applyFont="1" applyFill="1" applyBorder="1" applyAlignment="1">
      <alignment horizontal="right" vertical="center" wrapText="1"/>
    </xf>
    <xf numFmtId="3" fontId="8" fillId="2" borderId="15" xfId="3" applyNumberFormat="1" applyFont="1" applyFill="1" applyBorder="1" applyAlignment="1">
      <alignment horizontal="right"/>
    </xf>
    <xf numFmtId="3" fontId="23" fillId="2" borderId="15" xfId="3" applyNumberFormat="1" applyFont="1" applyFill="1" applyBorder="1" applyAlignment="1">
      <alignment horizontal="right"/>
    </xf>
    <xf numFmtId="3" fontId="8" fillId="2" borderId="12" xfId="4" applyNumberFormat="1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 vertical="center" wrapText="1"/>
    </xf>
    <xf numFmtId="3" fontId="24" fillId="2" borderId="15" xfId="4" applyNumberFormat="1" applyFont="1" applyFill="1" applyBorder="1" applyAlignment="1">
      <alignment horizontal="right"/>
    </xf>
    <xf numFmtId="3" fontId="8" fillId="2" borderId="13" xfId="4" applyNumberFormat="1" applyFont="1" applyFill="1" applyBorder="1" applyAlignment="1"/>
    <xf numFmtId="3" fontId="8" fillId="2" borderId="14" xfId="4" applyNumberFormat="1" applyFont="1" applyFill="1" applyBorder="1" applyAlignment="1"/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21" applyFont="1"/>
    <xf numFmtId="0" fontId="26" fillId="0" borderId="0" xfId="0" applyFont="1" applyAlignment="1">
      <alignment horizontal="center"/>
    </xf>
    <xf numFmtId="0" fontId="26" fillId="0" borderId="0" xfId="0" applyFont="1"/>
    <xf numFmtId="3" fontId="26" fillId="0" borderId="0" xfId="0" applyNumberFormat="1" applyFont="1" applyAlignment="1">
      <alignment horizontal="left"/>
    </xf>
    <xf numFmtId="3" fontId="26" fillId="0" borderId="0" xfId="0" applyNumberFormat="1" applyFont="1"/>
    <xf numFmtId="3" fontId="26" fillId="0" borderId="0" xfId="0" applyNumberFormat="1" applyFont="1" applyAlignment="1">
      <alignment horizontal="center"/>
    </xf>
  </cellXfs>
  <cellStyles count="22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13" xfId="2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29308</xdr:rowOff>
    </xdr:from>
    <xdr:to>
      <xdr:col>3</xdr:col>
      <xdr:colOff>394921</xdr:colOff>
      <xdr:row>4</xdr:row>
      <xdr:rowOff>134083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96" y="388327"/>
          <a:ext cx="1362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337039</xdr:colOff>
      <xdr:row>2</xdr:row>
      <xdr:rowOff>29308</xdr:rowOff>
    </xdr:from>
    <xdr:to>
      <xdr:col>9</xdr:col>
      <xdr:colOff>253513</xdr:colOff>
      <xdr:row>4</xdr:row>
      <xdr:rowOff>153133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3943" y="388327"/>
          <a:ext cx="68580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1012904</xdr:colOff>
      <xdr:row>53</xdr:row>
      <xdr:rowOff>121053</xdr:rowOff>
    </xdr:from>
    <xdr:to>
      <xdr:col>5</xdr:col>
      <xdr:colOff>231913</xdr:colOff>
      <xdr:row>58</xdr:row>
      <xdr:rowOff>156562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247013" y="12147401"/>
          <a:ext cx="2126204" cy="1004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5</xdr:col>
      <xdr:colOff>194583</xdr:colOff>
      <xdr:row>53</xdr:row>
      <xdr:rowOff>137567</xdr:rowOff>
    </xdr:from>
    <xdr:to>
      <xdr:col>7</xdr:col>
      <xdr:colOff>662609</xdr:colOff>
      <xdr:row>58</xdr:row>
      <xdr:rowOff>10566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335887" y="12163915"/>
          <a:ext cx="2182526" cy="8420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MTRO.CANTORBEY HERRERA LOZANO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  <xdr:twoCellAnchor>
    <xdr:from>
      <xdr:col>7</xdr:col>
      <xdr:colOff>563218</xdr:colOff>
      <xdr:row>53</xdr:row>
      <xdr:rowOff>184252</xdr:rowOff>
    </xdr:from>
    <xdr:to>
      <xdr:col>10</xdr:col>
      <xdr:colOff>91108</xdr:colOff>
      <xdr:row>58</xdr:row>
      <xdr:rowOff>118777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6419022" y="12210600"/>
          <a:ext cx="1822173" cy="903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Comisario </a:t>
          </a:r>
        </a:p>
        <a:p>
          <a:pPr algn="ctr" rtl="1">
            <a:defRPr sz="1000"/>
          </a:pP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LIC. CANDIDO PRUDENTE GUERRERO</a:t>
          </a: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53</xdr:row>
      <xdr:rowOff>149678</xdr:rowOff>
    </xdr:from>
    <xdr:to>
      <xdr:col>3</xdr:col>
      <xdr:colOff>1038225</xdr:colOff>
      <xdr:row>59</xdr:row>
      <xdr:rowOff>18142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247650" y="9712778"/>
          <a:ext cx="2152650" cy="1030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  OFICINA DE ADMINISTRACION Y FINANZAS</a:t>
          </a: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showGridLines="0" tabSelected="1" zoomScaleNormal="100" workbookViewId="0">
      <selection activeCell="B3" sqref="B3:J3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7.28515625" customWidth="1"/>
    <col min="6" max="6" width="14.7109375" customWidth="1"/>
    <col min="7" max="8" width="11" customWidth="1"/>
    <col min="9" max="9" width="11.5703125" customWidth="1"/>
    <col min="10" max="10" width="11.85546875" customWidth="1"/>
  </cols>
  <sheetData>
    <row r="1" spans="2:11" ht="13.5" customHeight="1" x14ac:dyDescent="0.25"/>
    <row r="2" spans="2:11" x14ac:dyDescent="0.25">
      <c r="I2" s="68" t="s">
        <v>35</v>
      </c>
      <c r="J2" s="68"/>
    </row>
    <row r="3" spans="2:11" x14ac:dyDescent="0.25">
      <c r="B3" s="28" t="s">
        <v>40</v>
      </c>
      <c r="C3" s="29"/>
      <c r="D3" s="29"/>
      <c r="E3" s="29"/>
      <c r="F3" s="29"/>
      <c r="G3" s="29"/>
      <c r="H3" s="29"/>
      <c r="I3" s="29"/>
      <c r="J3" s="30"/>
      <c r="K3" s="1"/>
    </row>
    <row r="4" spans="2:11" x14ac:dyDescent="0.25">
      <c r="B4" s="31" t="s">
        <v>0</v>
      </c>
      <c r="C4" s="32"/>
      <c r="D4" s="32"/>
      <c r="E4" s="32"/>
      <c r="F4" s="32"/>
      <c r="G4" s="32"/>
      <c r="H4" s="32"/>
      <c r="I4" s="32"/>
      <c r="J4" s="33"/>
      <c r="K4" s="1"/>
    </row>
    <row r="5" spans="2:11" x14ac:dyDescent="0.25">
      <c r="B5" s="34" t="s">
        <v>39</v>
      </c>
      <c r="C5" s="35"/>
      <c r="D5" s="35"/>
      <c r="E5" s="35"/>
      <c r="F5" s="35"/>
      <c r="G5" s="35"/>
      <c r="H5" s="35"/>
      <c r="I5" s="35"/>
      <c r="J5" s="36"/>
      <c r="K5" s="1"/>
    </row>
    <row r="6" spans="2:11" x14ac:dyDescent="0.25">
      <c r="B6" s="37" t="s">
        <v>1</v>
      </c>
      <c r="C6" s="38"/>
      <c r="D6" s="39"/>
      <c r="E6" s="46" t="s">
        <v>2</v>
      </c>
      <c r="F6" s="47"/>
      <c r="G6" s="47"/>
      <c r="H6" s="47"/>
      <c r="I6" s="48"/>
      <c r="J6" s="49" t="s">
        <v>3</v>
      </c>
      <c r="K6" s="1"/>
    </row>
    <row r="7" spans="2:11" ht="29.25" customHeight="1" x14ac:dyDescent="0.25">
      <c r="B7" s="40"/>
      <c r="C7" s="41"/>
      <c r="D7" s="42"/>
      <c r="E7" s="22" t="s">
        <v>4</v>
      </c>
      <c r="F7" s="25" t="s">
        <v>5</v>
      </c>
      <c r="G7" s="22" t="s">
        <v>6</v>
      </c>
      <c r="H7" s="22" t="s">
        <v>7</v>
      </c>
      <c r="I7" s="22" t="s">
        <v>8</v>
      </c>
      <c r="J7" s="49"/>
      <c r="K7" s="1"/>
    </row>
    <row r="8" spans="2:11" x14ac:dyDescent="0.25">
      <c r="B8" s="43"/>
      <c r="C8" s="44"/>
      <c r="D8" s="45"/>
      <c r="E8" s="24" t="str">
        <f>E24</f>
        <v>(1)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1"/>
    </row>
    <row r="9" spans="2:11" x14ac:dyDescent="0.25">
      <c r="B9" s="50" t="s">
        <v>14</v>
      </c>
      <c r="C9" s="51"/>
      <c r="D9" s="52"/>
      <c r="E9" s="74">
        <v>0</v>
      </c>
      <c r="F9" s="74">
        <v>0</v>
      </c>
      <c r="G9" s="74">
        <f>E9+F9</f>
        <v>0</v>
      </c>
      <c r="H9" s="74">
        <v>0</v>
      </c>
      <c r="I9" s="74">
        <v>0</v>
      </c>
      <c r="J9" s="74">
        <f>I9-E9</f>
        <v>0</v>
      </c>
      <c r="K9" s="1"/>
    </row>
    <row r="10" spans="2:11" x14ac:dyDescent="0.25">
      <c r="B10" s="50" t="s">
        <v>15</v>
      </c>
      <c r="C10" s="51"/>
      <c r="D10" s="52"/>
      <c r="E10" s="74">
        <v>0</v>
      </c>
      <c r="F10" s="74">
        <v>0</v>
      </c>
      <c r="G10" s="74">
        <f>E10+F10</f>
        <v>0</v>
      </c>
      <c r="H10" s="74">
        <v>0</v>
      </c>
      <c r="I10" s="74">
        <v>0</v>
      </c>
      <c r="J10" s="74">
        <f>I10-E10</f>
        <v>0</v>
      </c>
      <c r="K10" s="1"/>
    </row>
    <row r="11" spans="2:11" x14ac:dyDescent="0.25">
      <c r="B11" s="50" t="s">
        <v>16</v>
      </c>
      <c r="C11" s="51"/>
      <c r="D11" s="52"/>
      <c r="E11" s="74">
        <v>0</v>
      </c>
      <c r="F11" s="74">
        <v>0</v>
      </c>
      <c r="G11" s="74">
        <f>E11+F11</f>
        <v>0</v>
      </c>
      <c r="H11" s="74">
        <v>0</v>
      </c>
      <c r="I11" s="74">
        <v>0</v>
      </c>
      <c r="J11" s="74">
        <f>I11-E11</f>
        <v>0</v>
      </c>
      <c r="K11" s="1"/>
    </row>
    <row r="12" spans="2:11" x14ac:dyDescent="0.25">
      <c r="B12" s="50" t="s">
        <v>17</v>
      </c>
      <c r="C12" s="51"/>
      <c r="D12" s="52"/>
      <c r="E12" s="74">
        <v>0</v>
      </c>
      <c r="F12" s="74">
        <v>0</v>
      </c>
      <c r="G12" s="74">
        <f>E12+F12</f>
        <v>0</v>
      </c>
      <c r="H12" s="74">
        <v>0</v>
      </c>
      <c r="I12" s="74">
        <v>0</v>
      </c>
      <c r="J12" s="74">
        <f>I12-E12</f>
        <v>0</v>
      </c>
      <c r="K12" s="1"/>
    </row>
    <row r="13" spans="2:11" x14ac:dyDescent="0.25">
      <c r="B13" s="50" t="s">
        <v>18</v>
      </c>
      <c r="C13" s="51"/>
      <c r="D13" s="52"/>
      <c r="E13" s="74">
        <v>0</v>
      </c>
      <c r="F13" s="74">
        <v>0</v>
      </c>
      <c r="G13" s="74">
        <f>E13+F13</f>
        <v>0</v>
      </c>
      <c r="H13" s="74">
        <v>0</v>
      </c>
      <c r="I13" s="74">
        <v>0</v>
      </c>
      <c r="J13" s="74">
        <f>I13-E13</f>
        <v>0</v>
      </c>
      <c r="K13" s="1"/>
    </row>
    <row r="14" spans="2:11" x14ac:dyDescent="0.25">
      <c r="B14" s="50" t="s">
        <v>19</v>
      </c>
      <c r="C14" s="51"/>
      <c r="D14" s="52"/>
      <c r="E14" s="74">
        <v>0</v>
      </c>
      <c r="F14" s="75">
        <v>516981.09</v>
      </c>
      <c r="G14" s="74">
        <f t="shared" ref="G14:G16" si="0">E14+F14</f>
        <v>516981.09</v>
      </c>
      <c r="H14" s="75">
        <v>516981.09</v>
      </c>
      <c r="I14" s="75">
        <v>516981.09</v>
      </c>
      <c r="J14" s="74">
        <f t="shared" ref="J14:J16" si="1">I14-E14</f>
        <v>516981.09</v>
      </c>
      <c r="K14" s="1"/>
    </row>
    <row r="15" spans="2:11" ht="25.5" customHeight="1" x14ac:dyDescent="0.25">
      <c r="B15" s="50" t="s">
        <v>20</v>
      </c>
      <c r="C15" s="51"/>
      <c r="D15" s="52"/>
      <c r="E15" s="74">
        <v>1641547</v>
      </c>
      <c r="F15" s="74">
        <v>-450357.97</v>
      </c>
      <c r="G15" s="74">
        <f t="shared" si="0"/>
        <v>1191189.03</v>
      </c>
      <c r="H15" s="74">
        <v>1191189.03</v>
      </c>
      <c r="I15" s="74">
        <v>1191189.03</v>
      </c>
      <c r="J15" s="74">
        <f t="shared" si="1"/>
        <v>-450357.97</v>
      </c>
      <c r="K15" s="1"/>
    </row>
    <row r="16" spans="2:11" ht="36.75" customHeight="1" x14ac:dyDescent="0.25">
      <c r="B16" s="50" t="s">
        <v>21</v>
      </c>
      <c r="C16" s="51"/>
      <c r="D16" s="52"/>
      <c r="E16" s="74">
        <v>0</v>
      </c>
      <c r="F16" s="74">
        <v>0</v>
      </c>
      <c r="G16" s="74">
        <f t="shared" si="0"/>
        <v>0</v>
      </c>
      <c r="H16" s="74">
        <v>0</v>
      </c>
      <c r="I16" s="74">
        <v>0</v>
      </c>
      <c r="J16" s="74">
        <f t="shared" si="1"/>
        <v>0</v>
      </c>
      <c r="K16" s="1"/>
    </row>
    <row r="17" spans="2:11" ht="25.5" customHeight="1" x14ac:dyDescent="0.25">
      <c r="B17" s="50" t="s">
        <v>22</v>
      </c>
      <c r="C17" s="51"/>
      <c r="D17" s="52"/>
      <c r="E17" s="74">
        <v>9480459</v>
      </c>
      <c r="F17" s="74">
        <v>2931985.67</v>
      </c>
      <c r="G17" s="74">
        <f t="shared" ref="G17" si="2">E17+F17</f>
        <v>12412444.67</v>
      </c>
      <c r="H17" s="74">
        <v>12412444.67</v>
      </c>
      <c r="I17" s="74">
        <v>12412444.67</v>
      </c>
      <c r="J17" s="74">
        <f t="shared" ref="J17" si="3">I17-E17</f>
        <v>2931985.67</v>
      </c>
      <c r="K17" s="1"/>
    </row>
    <row r="18" spans="2:11" x14ac:dyDescent="0.25">
      <c r="B18" s="50" t="s">
        <v>23</v>
      </c>
      <c r="C18" s="51"/>
      <c r="D18" s="52"/>
      <c r="E18" s="2"/>
      <c r="F18" s="2"/>
      <c r="G18" s="3"/>
      <c r="H18" s="2"/>
      <c r="I18" s="2"/>
      <c r="J18" s="3"/>
      <c r="K18" s="1"/>
    </row>
    <row r="19" spans="2:11" ht="6.75" customHeight="1" x14ac:dyDescent="0.25">
      <c r="B19" s="4"/>
      <c r="C19" s="5"/>
      <c r="D19" s="6"/>
      <c r="E19" s="7"/>
      <c r="F19" s="7"/>
      <c r="G19" s="7"/>
      <c r="H19" s="7"/>
      <c r="I19" s="7"/>
      <c r="J19" s="7"/>
      <c r="K19" s="1"/>
    </row>
    <row r="20" spans="2:11" x14ac:dyDescent="0.25">
      <c r="B20" s="8"/>
      <c r="C20" s="69" t="s">
        <v>24</v>
      </c>
      <c r="D20" s="70"/>
      <c r="E20" s="76">
        <f>SUM(E9:E19)</f>
        <v>11122006</v>
      </c>
      <c r="F20" s="76">
        <f t="shared" ref="F20:I20" si="4">SUM(F9:F19)</f>
        <v>2998608.79</v>
      </c>
      <c r="G20" s="76">
        <f t="shared" si="4"/>
        <v>14120614.789999999</v>
      </c>
      <c r="H20" s="76">
        <f t="shared" si="4"/>
        <v>14120614.789999999</v>
      </c>
      <c r="I20" s="76">
        <f t="shared" si="4"/>
        <v>14120614.789999999</v>
      </c>
      <c r="J20" s="77">
        <f>SUM(J9:J18)</f>
        <v>2998608.79</v>
      </c>
      <c r="K20" s="1"/>
    </row>
    <row r="21" spans="2:11" ht="12.75" customHeight="1" x14ac:dyDescent="0.25">
      <c r="B21" s="1"/>
      <c r="C21" s="1"/>
      <c r="D21" s="1"/>
      <c r="E21" s="78"/>
      <c r="F21" s="78"/>
      <c r="G21" s="78"/>
      <c r="H21" s="79" t="s">
        <v>25</v>
      </c>
      <c r="I21" s="80"/>
      <c r="J21" s="81"/>
      <c r="K21" s="1"/>
    </row>
    <row r="22" spans="2:11" x14ac:dyDescent="0.25">
      <c r="B22" s="37" t="s">
        <v>26</v>
      </c>
      <c r="C22" s="38"/>
      <c r="D22" s="39"/>
      <c r="E22" s="46" t="s">
        <v>2</v>
      </c>
      <c r="F22" s="47"/>
      <c r="G22" s="47"/>
      <c r="H22" s="47"/>
      <c r="I22" s="48"/>
      <c r="J22" s="49" t="s">
        <v>3</v>
      </c>
      <c r="K22" s="1"/>
    </row>
    <row r="23" spans="2:11" ht="24" x14ac:dyDescent="0.25">
      <c r="B23" s="40"/>
      <c r="C23" s="41"/>
      <c r="D23" s="42"/>
      <c r="E23" s="22" t="s">
        <v>4</v>
      </c>
      <c r="F23" s="23" t="s">
        <v>27</v>
      </c>
      <c r="G23" s="22" t="s">
        <v>6</v>
      </c>
      <c r="H23" s="22" t="s">
        <v>7</v>
      </c>
      <c r="I23" s="22" t="s">
        <v>8</v>
      </c>
      <c r="J23" s="49"/>
      <c r="K23" s="1"/>
    </row>
    <row r="24" spans="2:11" ht="14.25" customHeight="1" x14ac:dyDescent="0.25">
      <c r="B24" s="43"/>
      <c r="C24" s="44"/>
      <c r="D24" s="45"/>
      <c r="E24" s="24" t="s">
        <v>28</v>
      </c>
      <c r="F24" s="24" t="s">
        <v>9</v>
      </c>
      <c r="G24" s="24" t="s">
        <v>10</v>
      </c>
      <c r="H24" s="24" t="s">
        <v>11</v>
      </c>
      <c r="I24" s="24" t="s">
        <v>12</v>
      </c>
      <c r="J24" s="24" t="s">
        <v>13</v>
      </c>
      <c r="K24" s="1"/>
    </row>
    <row r="25" spans="2:11" ht="24" customHeight="1" x14ac:dyDescent="0.25">
      <c r="B25" s="53" t="s">
        <v>29</v>
      </c>
      <c r="C25" s="54"/>
      <c r="D25" s="55"/>
      <c r="E25" s="88">
        <f t="shared" ref="E25:J25" si="5">SUM(E26:E33)</f>
        <v>0</v>
      </c>
      <c r="F25" s="88">
        <f t="shared" si="5"/>
        <v>516981.09</v>
      </c>
      <c r="G25" s="88">
        <f t="shared" si="5"/>
        <v>516981.09</v>
      </c>
      <c r="H25" s="88">
        <f t="shared" si="5"/>
        <v>516981.09</v>
      </c>
      <c r="I25" s="88">
        <f t="shared" si="5"/>
        <v>516981.09</v>
      </c>
      <c r="J25" s="88">
        <f t="shared" si="5"/>
        <v>516981.09</v>
      </c>
      <c r="K25" s="1"/>
    </row>
    <row r="26" spans="2:11" x14ac:dyDescent="0.25">
      <c r="B26" s="10"/>
      <c r="C26" s="51" t="s">
        <v>14</v>
      </c>
      <c r="D26" s="52"/>
      <c r="E26" s="82">
        <v>0</v>
      </c>
      <c r="F26" s="82">
        <v>0</v>
      </c>
      <c r="G26" s="83">
        <f>E26+F26</f>
        <v>0</v>
      </c>
      <c r="H26" s="82">
        <v>0</v>
      </c>
      <c r="I26" s="82">
        <v>0</v>
      </c>
      <c r="J26" s="83">
        <f>I26-E26</f>
        <v>0</v>
      </c>
      <c r="K26" s="9"/>
    </row>
    <row r="27" spans="2:11" x14ac:dyDescent="0.25">
      <c r="B27" s="10"/>
      <c r="C27" s="51" t="s">
        <v>15</v>
      </c>
      <c r="D27" s="52"/>
      <c r="E27" s="82">
        <v>0</v>
      </c>
      <c r="F27" s="82">
        <v>0</v>
      </c>
      <c r="G27" s="83">
        <f>E27+F27</f>
        <v>0</v>
      </c>
      <c r="H27" s="82">
        <v>0</v>
      </c>
      <c r="I27" s="82">
        <v>0</v>
      </c>
      <c r="J27" s="83">
        <f>I27-E27</f>
        <v>0</v>
      </c>
      <c r="K27" s="9"/>
    </row>
    <row r="28" spans="2:11" x14ac:dyDescent="0.25">
      <c r="B28" s="10"/>
      <c r="C28" s="51" t="s">
        <v>16</v>
      </c>
      <c r="D28" s="52"/>
      <c r="E28" s="82">
        <v>0</v>
      </c>
      <c r="F28" s="82">
        <v>0</v>
      </c>
      <c r="G28" s="83">
        <f t="shared" ref="G28:G33" si="6">E28+F28</f>
        <v>0</v>
      </c>
      <c r="H28" s="82">
        <v>0</v>
      </c>
      <c r="I28" s="82">
        <v>0</v>
      </c>
      <c r="J28" s="83">
        <f>I28-E28</f>
        <v>0</v>
      </c>
      <c r="K28" s="9"/>
    </row>
    <row r="29" spans="2:11" x14ac:dyDescent="0.25">
      <c r="B29" s="10"/>
      <c r="C29" s="51" t="s">
        <v>17</v>
      </c>
      <c r="D29" s="52"/>
      <c r="E29" s="82">
        <v>0</v>
      </c>
      <c r="F29" s="83">
        <v>0</v>
      </c>
      <c r="G29" s="83">
        <f t="shared" si="6"/>
        <v>0</v>
      </c>
      <c r="H29" s="83">
        <v>0</v>
      </c>
      <c r="I29" s="83">
        <v>0</v>
      </c>
      <c r="J29" s="83">
        <f t="shared" ref="J29:J34" si="7">I29-E29</f>
        <v>0</v>
      </c>
      <c r="K29" s="9"/>
    </row>
    <row r="30" spans="2:11" x14ac:dyDescent="0.25">
      <c r="B30" s="10"/>
      <c r="C30" s="51" t="s">
        <v>30</v>
      </c>
      <c r="D30" s="52"/>
      <c r="E30" s="82">
        <v>0</v>
      </c>
      <c r="F30" s="82">
        <v>0</v>
      </c>
      <c r="G30" s="83">
        <f t="shared" si="6"/>
        <v>0</v>
      </c>
      <c r="H30" s="82">
        <v>0</v>
      </c>
      <c r="I30" s="82">
        <v>0</v>
      </c>
      <c r="J30" s="83">
        <f t="shared" si="7"/>
        <v>0</v>
      </c>
      <c r="K30" s="9"/>
    </row>
    <row r="31" spans="2:11" x14ac:dyDescent="0.25">
      <c r="B31" s="10"/>
      <c r="C31" s="51" t="s">
        <v>31</v>
      </c>
      <c r="D31" s="52"/>
      <c r="E31" s="82">
        <v>0</v>
      </c>
      <c r="F31" s="82">
        <v>516981.09</v>
      </c>
      <c r="G31" s="83">
        <f t="shared" si="6"/>
        <v>516981.09</v>
      </c>
      <c r="H31" s="82">
        <v>516981.09</v>
      </c>
      <c r="I31" s="82">
        <v>516981.09</v>
      </c>
      <c r="J31" s="83">
        <f t="shared" si="7"/>
        <v>516981.09</v>
      </c>
      <c r="K31" s="9"/>
    </row>
    <row r="32" spans="2:11" ht="38.25" customHeight="1" x14ac:dyDescent="0.25">
      <c r="B32" s="10"/>
      <c r="C32" s="51" t="s">
        <v>32</v>
      </c>
      <c r="D32" s="52"/>
      <c r="E32" s="82">
        <v>0</v>
      </c>
      <c r="F32" s="83">
        <v>0</v>
      </c>
      <c r="G32" s="83">
        <f t="shared" si="6"/>
        <v>0</v>
      </c>
      <c r="H32" s="83">
        <v>0</v>
      </c>
      <c r="I32" s="83">
        <v>0</v>
      </c>
      <c r="J32" s="83">
        <f t="shared" si="7"/>
        <v>0</v>
      </c>
      <c r="K32" s="9"/>
    </row>
    <row r="33" spans="2:11" ht="23.25" customHeight="1" x14ac:dyDescent="0.25">
      <c r="B33" s="10"/>
      <c r="C33" s="51" t="s">
        <v>22</v>
      </c>
      <c r="D33" s="52"/>
      <c r="E33" s="82">
        <v>0</v>
      </c>
      <c r="F33" s="82">
        <v>0</v>
      </c>
      <c r="G33" s="83">
        <f t="shared" si="6"/>
        <v>0</v>
      </c>
      <c r="H33" s="82">
        <v>0</v>
      </c>
      <c r="I33" s="82">
        <v>0</v>
      </c>
      <c r="J33" s="83">
        <f t="shared" si="7"/>
        <v>0</v>
      </c>
      <c r="K33" s="9"/>
    </row>
    <row r="34" spans="2:11" ht="23.25" customHeight="1" x14ac:dyDescent="0.25">
      <c r="B34" s="10"/>
      <c r="C34" s="26"/>
      <c r="D34" s="27"/>
      <c r="E34" s="82"/>
      <c r="F34" s="82"/>
      <c r="G34" s="83">
        <f>E34+F34</f>
        <v>0</v>
      </c>
      <c r="H34" s="82"/>
      <c r="I34" s="82"/>
      <c r="J34" s="83">
        <f t="shared" si="7"/>
        <v>0</v>
      </c>
      <c r="K34" s="9"/>
    </row>
    <row r="35" spans="2:11" ht="59.25" customHeight="1" x14ac:dyDescent="0.25">
      <c r="B35" s="71" t="s">
        <v>33</v>
      </c>
      <c r="C35" s="72"/>
      <c r="D35" s="73"/>
      <c r="E35" s="87">
        <f>E36+E37+E38+E39</f>
        <v>11122006</v>
      </c>
      <c r="F35" s="87">
        <f t="shared" ref="F35:J35" si="8">F36+F37+F38+F39</f>
        <v>2481627.7000000002</v>
      </c>
      <c r="G35" s="87">
        <f t="shared" si="8"/>
        <v>13603633.699999999</v>
      </c>
      <c r="H35" s="87">
        <f t="shared" si="8"/>
        <v>13603633.699999999</v>
      </c>
      <c r="I35" s="87">
        <f t="shared" si="8"/>
        <v>13603633.699999999</v>
      </c>
      <c r="J35" s="87">
        <f t="shared" si="8"/>
        <v>2481627.7000000002</v>
      </c>
      <c r="K35" s="1"/>
    </row>
    <row r="36" spans="2:11" x14ac:dyDescent="0.25">
      <c r="B36" s="12"/>
      <c r="C36" s="51" t="s">
        <v>15</v>
      </c>
      <c r="D36" s="52"/>
      <c r="E36" s="82">
        <v>0</v>
      </c>
      <c r="F36" s="82">
        <v>0</v>
      </c>
      <c r="G36" s="83">
        <f>E36+F36</f>
        <v>0</v>
      </c>
      <c r="H36" s="82">
        <v>0</v>
      </c>
      <c r="I36" s="82">
        <v>0</v>
      </c>
      <c r="J36" s="83">
        <f>I36-E36</f>
        <v>0</v>
      </c>
      <c r="K36" s="1"/>
    </row>
    <row r="37" spans="2:11" x14ac:dyDescent="0.25">
      <c r="B37" s="12"/>
      <c r="C37" s="51" t="s">
        <v>30</v>
      </c>
      <c r="D37" s="52"/>
      <c r="E37" s="82">
        <v>0</v>
      </c>
      <c r="F37" s="82">
        <v>0</v>
      </c>
      <c r="G37" s="83">
        <f>E37+F37</f>
        <v>0</v>
      </c>
      <c r="H37" s="82">
        <v>0</v>
      </c>
      <c r="I37" s="82">
        <v>0</v>
      </c>
      <c r="J37" s="83">
        <f>I37-E37</f>
        <v>0</v>
      </c>
      <c r="K37" s="1"/>
    </row>
    <row r="38" spans="2:11" ht="26.25" customHeight="1" x14ac:dyDescent="0.25">
      <c r="B38" s="11"/>
      <c r="C38" s="51" t="s">
        <v>34</v>
      </c>
      <c r="D38" s="52"/>
      <c r="E38" s="82">
        <v>1641547</v>
      </c>
      <c r="F38" s="82">
        <v>-450357.97</v>
      </c>
      <c r="G38" s="83">
        <f>E38+F38</f>
        <v>1191189.03</v>
      </c>
      <c r="H38" s="82">
        <v>1191189.03</v>
      </c>
      <c r="I38" s="82">
        <v>1191189.03</v>
      </c>
      <c r="J38" s="83">
        <f>I38-E38</f>
        <v>-450357.97</v>
      </c>
      <c r="K38" s="1"/>
    </row>
    <row r="39" spans="2:11" ht="24.75" customHeight="1" x14ac:dyDescent="0.25">
      <c r="B39" s="11"/>
      <c r="C39" s="51" t="s">
        <v>22</v>
      </c>
      <c r="D39" s="52"/>
      <c r="E39" s="82">
        <v>9480459</v>
      </c>
      <c r="F39" s="82">
        <v>2931985.67</v>
      </c>
      <c r="G39" s="83">
        <f>E39+F39</f>
        <v>12412444.67</v>
      </c>
      <c r="H39" s="82">
        <v>12412444.67</v>
      </c>
      <c r="I39" s="82">
        <v>12412444.67</v>
      </c>
      <c r="J39" s="83">
        <f>I39-E39</f>
        <v>2931985.67</v>
      </c>
      <c r="K39" s="1"/>
    </row>
    <row r="40" spans="2:11" ht="7.5" customHeight="1" x14ac:dyDescent="0.25">
      <c r="B40" s="59"/>
      <c r="C40" s="60"/>
      <c r="D40" s="61"/>
      <c r="E40" s="84"/>
      <c r="F40" s="84"/>
      <c r="G40" s="84"/>
      <c r="H40" s="84"/>
      <c r="I40" s="84"/>
      <c r="J40" s="84"/>
      <c r="K40" s="1"/>
    </row>
    <row r="41" spans="2:11" ht="14.25" customHeight="1" x14ac:dyDescent="0.25">
      <c r="B41" s="63" t="s">
        <v>23</v>
      </c>
      <c r="C41" s="64"/>
      <c r="D41" s="65"/>
      <c r="E41" s="85">
        <f t="shared" ref="E41:J41" si="9">E42</f>
        <v>0</v>
      </c>
      <c r="F41" s="85">
        <f t="shared" si="9"/>
        <v>0</v>
      </c>
      <c r="G41" s="85">
        <f t="shared" si="9"/>
        <v>0</v>
      </c>
      <c r="H41" s="85">
        <f t="shared" si="9"/>
        <v>0</v>
      </c>
      <c r="I41" s="85">
        <f t="shared" si="9"/>
        <v>0</v>
      </c>
      <c r="J41" s="85">
        <f t="shared" si="9"/>
        <v>0</v>
      </c>
      <c r="K41" s="1"/>
    </row>
    <row r="42" spans="2:11" x14ac:dyDescent="0.25">
      <c r="B42" s="11"/>
      <c r="C42" s="51" t="s">
        <v>23</v>
      </c>
      <c r="D42" s="52"/>
      <c r="E42" s="82">
        <v>0</v>
      </c>
      <c r="F42" s="82">
        <v>0</v>
      </c>
      <c r="G42" s="83">
        <f>E42+F42</f>
        <v>0</v>
      </c>
      <c r="H42" s="82">
        <v>0</v>
      </c>
      <c r="I42" s="82">
        <v>0</v>
      </c>
      <c r="J42" s="83">
        <f>I42-E42</f>
        <v>0</v>
      </c>
      <c r="K42" s="1"/>
    </row>
    <row r="43" spans="2:11" ht="3.75" customHeight="1" x14ac:dyDescent="0.25">
      <c r="B43" s="13"/>
      <c r="C43" s="14"/>
      <c r="D43" s="15"/>
      <c r="E43" s="16"/>
      <c r="F43" s="16"/>
      <c r="G43" s="16"/>
      <c r="H43" s="16"/>
      <c r="I43" s="16"/>
      <c r="J43" s="16"/>
      <c r="K43" s="1"/>
    </row>
    <row r="44" spans="2:11" ht="12" customHeight="1" x14ac:dyDescent="0.25">
      <c r="B44" s="17"/>
      <c r="C44" s="20" t="s">
        <v>24</v>
      </c>
      <c r="D44" s="21"/>
      <c r="E44" s="86">
        <f>E25+E35+E41</f>
        <v>11122006</v>
      </c>
      <c r="F44" s="86">
        <f>F25+F35+F41</f>
        <v>2998608.79</v>
      </c>
      <c r="G44" s="86">
        <f t="shared" ref="G44:I44" si="10">G25+G35+G41</f>
        <v>14120614.789999999</v>
      </c>
      <c r="H44" s="86">
        <f t="shared" si="10"/>
        <v>14120614.789999999</v>
      </c>
      <c r="I44" s="86">
        <f t="shared" si="10"/>
        <v>14120614.789999999</v>
      </c>
      <c r="J44" s="89">
        <f>+J35+J25</f>
        <v>2998608.79</v>
      </c>
      <c r="K44" s="1"/>
    </row>
    <row r="45" spans="2:11" ht="12.75" customHeight="1" x14ac:dyDescent="0.25">
      <c r="B45" s="18"/>
      <c r="C45" s="18"/>
      <c r="D45" s="18"/>
      <c r="E45" s="18"/>
      <c r="F45" s="18"/>
      <c r="G45" s="18"/>
      <c r="H45" s="56" t="s">
        <v>25</v>
      </c>
      <c r="I45" s="57"/>
      <c r="J45" s="90"/>
      <c r="K45" s="1"/>
    </row>
    <row r="46" spans="2:11" ht="9" customHeigh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1"/>
    </row>
    <row r="47" spans="2:11" ht="12.75" customHeight="1" x14ac:dyDescent="0.25">
      <c r="B47" s="66" t="s">
        <v>36</v>
      </c>
      <c r="C47" s="66"/>
      <c r="D47" s="66"/>
      <c r="E47" s="66"/>
      <c r="F47" s="66"/>
      <c r="G47" s="66"/>
      <c r="H47" s="66"/>
      <c r="I47" s="66"/>
      <c r="J47" s="66"/>
      <c r="K47" s="1"/>
    </row>
    <row r="48" spans="2:11" ht="12" customHeight="1" x14ac:dyDescent="0.25">
      <c r="B48" s="67" t="s">
        <v>37</v>
      </c>
      <c r="C48" s="67"/>
      <c r="D48" s="67"/>
      <c r="E48" s="67"/>
      <c r="F48" s="67"/>
      <c r="G48" s="67"/>
      <c r="H48" s="67"/>
      <c r="I48" s="67"/>
      <c r="J48" s="67"/>
      <c r="K48" s="1"/>
    </row>
    <row r="49" spans="1:17" ht="33.75" customHeight="1" x14ac:dyDescent="0.25">
      <c r="B49" s="58" t="s">
        <v>38</v>
      </c>
      <c r="C49" s="58"/>
      <c r="D49" s="58"/>
      <c r="E49" s="58"/>
      <c r="F49" s="58"/>
      <c r="G49" s="58"/>
      <c r="H49" s="58"/>
      <c r="I49" s="58"/>
      <c r="J49" s="58"/>
      <c r="K49" s="19"/>
    </row>
    <row r="54" spans="1:17" s="94" customFormat="1" ht="16.5" x14ac:dyDescent="0.3">
      <c r="A54" s="91"/>
      <c r="B54" s="92"/>
      <c r="C54" s="93"/>
      <c r="D54" s="92"/>
      <c r="E54" s="92"/>
      <c r="F54" s="92"/>
      <c r="G54" s="92"/>
    </row>
    <row r="55" spans="1:17" x14ac:dyDescent="0.25">
      <c r="A55" s="95"/>
      <c r="B55" s="96"/>
      <c r="C55" s="97"/>
      <c r="D55" s="98"/>
      <c r="E55" s="96"/>
      <c r="F55" s="96"/>
      <c r="G55" s="99"/>
      <c r="H55" s="98"/>
      <c r="I55" s="95"/>
      <c r="J55" s="95"/>
      <c r="K55" s="95"/>
      <c r="L55" s="95"/>
      <c r="M55" s="95"/>
      <c r="N55" s="95"/>
      <c r="O55" s="96"/>
      <c r="P55" s="96"/>
      <c r="Q55" s="96"/>
    </row>
    <row r="56" spans="1:17" x14ac:dyDescent="0.25">
      <c r="A56" s="95"/>
      <c r="B56" s="96"/>
      <c r="C56" s="97"/>
      <c r="D56" s="98"/>
      <c r="E56" s="96"/>
      <c r="F56" s="96"/>
      <c r="G56" s="99"/>
      <c r="H56" s="98"/>
      <c r="I56" s="95"/>
      <c r="J56" s="95"/>
      <c r="K56" s="95"/>
      <c r="L56" s="95"/>
      <c r="M56" s="95"/>
      <c r="N56" s="95"/>
      <c r="O56" s="96"/>
      <c r="P56" s="96"/>
      <c r="Q56" s="96"/>
    </row>
    <row r="57" spans="1:17" x14ac:dyDescent="0.25">
      <c r="A57" s="95"/>
      <c r="B57" s="96"/>
      <c r="C57" s="97"/>
      <c r="D57" s="98"/>
      <c r="E57" s="96"/>
      <c r="F57" s="96"/>
      <c r="G57" s="99"/>
      <c r="H57" s="98"/>
      <c r="I57" s="95"/>
      <c r="J57" s="95"/>
      <c r="K57" s="95"/>
      <c r="L57" s="95"/>
      <c r="M57" s="95"/>
      <c r="N57" s="95"/>
      <c r="O57" s="96"/>
      <c r="P57" s="96"/>
      <c r="Q57" s="96"/>
    </row>
    <row r="58" spans="1:17" x14ac:dyDescent="0.25">
      <c r="A58" s="95"/>
      <c r="B58" s="96"/>
      <c r="C58" s="97"/>
      <c r="D58" s="98"/>
      <c r="E58" s="96"/>
      <c r="F58" s="96"/>
      <c r="G58" s="99"/>
      <c r="H58" s="98"/>
      <c r="I58" s="95"/>
      <c r="J58" s="95"/>
      <c r="K58" s="95"/>
      <c r="L58" s="95"/>
      <c r="M58" s="95"/>
      <c r="N58" s="95"/>
      <c r="O58" s="96"/>
      <c r="P58" s="96"/>
      <c r="Q58" s="96"/>
    </row>
  </sheetData>
  <mergeCells count="46">
    <mergeCell ref="I2:J2"/>
    <mergeCell ref="C39:D39"/>
    <mergeCell ref="C33:D33"/>
    <mergeCell ref="C20:D20"/>
    <mergeCell ref="C28:D28"/>
    <mergeCell ref="B35:D35"/>
    <mergeCell ref="C36:D36"/>
    <mergeCell ref="C37:D37"/>
    <mergeCell ref="C38:D38"/>
    <mergeCell ref="C29:D29"/>
    <mergeCell ref="C27:D27"/>
    <mergeCell ref="C30:D30"/>
    <mergeCell ref="C31:D31"/>
    <mergeCell ref="C32:D32"/>
    <mergeCell ref="B22:D24"/>
    <mergeCell ref="E22:I22"/>
    <mergeCell ref="B49:J49"/>
    <mergeCell ref="B40:D40"/>
    <mergeCell ref="C42:D42"/>
    <mergeCell ref="J44:J45"/>
    <mergeCell ref="H45:I45"/>
    <mergeCell ref="B46:J46"/>
    <mergeCell ref="B41:D41"/>
    <mergeCell ref="B47:J47"/>
    <mergeCell ref="B48:J48"/>
    <mergeCell ref="J22:J23"/>
    <mergeCell ref="B25:D25"/>
    <mergeCell ref="C26:D26"/>
    <mergeCell ref="J20:J21"/>
    <mergeCell ref="H21:I21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:J3"/>
    <mergeCell ref="B4:J4"/>
    <mergeCell ref="B5:J5"/>
    <mergeCell ref="B6:D8"/>
    <mergeCell ref="E6:I6"/>
    <mergeCell ref="J6:J7"/>
  </mergeCells>
  <printOptions horizontalCentered="1"/>
  <pageMargins left="0.31496062992125984" right="0.31496062992125984" top="0.35433070866141736" bottom="0.35433070866141736" header="0" footer="0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CP. JESUS</cp:lastModifiedBy>
  <cp:lastPrinted>2019-10-15T23:29:05Z</cp:lastPrinted>
  <dcterms:created xsi:type="dcterms:W3CDTF">2018-10-31T21:40:06Z</dcterms:created>
  <dcterms:modified xsi:type="dcterms:W3CDTF">2020-09-20T22:50:32Z</dcterms:modified>
</cp:coreProperties>
</file>