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1 entregada 30.04.2022\ASE_Criterios_CP_2021_OAEPP\3) Formatos\4.5. LDF\"/>
    </mc:Choice>
  </mc:AlternateContent>
  <bookViews>
    <workbookView xWindow="0" yWindow="0" windowWidth="28800" windowHeight="12435"/>
  </bookViews>
  <sheets>
    <sheet name="LDF-6" sheetId="21" r:id="rId1"/>
  </sheets>
  <calcPr calcId="152511"/>
</workbook>
</file>

<file path=xl/calcChain.xml><?xml version="1.0" encoding="utf-8"?>
<calcChain xmlns="http://schemas.openxmlformats.org/spreadsheetml/2006/main">
  <c r="E157" i="21" l="1"/>
  <c r="G157" i="21"/>
  <c r="H157" i="21"/>
  <c r="D157" i="21"/>
  <c r="F155" i="21"/>
  <c r="I155" i="21" s="1"/>
  <c r="F154" i="21"/>
  <c r="I154" i="21" s="1"/>
  <c r="F153" i="21"/>
  <c r="I153" i="21" s="1"/>
  <c r="F152" i="21"/>
  <c r="I152" i="21" s="1"/>
  <c r="F151" i="21"/>
  <c r="I151" i="21" s="1"/>
  <c r="F150" i="21"/>
  <c r="I150" i="21" s="1"/>
  <c r="F149" i="21"/>
  <c r="I149" i="21" s="1"/>
  <c r="H148" i="21"/>
  <c r="G148" i="21"/>
  <c r="F148" i="21"/>
  <c r="I148" i="21" s="1"/>
  <c r="E148" i="21"/>
  <c r="D148" i="21"/>
  <c r="F147" i="21"/>
  <c r="I147" i="21" s="1"/>
  <c r="F146" i="21"/>
  <c r="I146" i="21" s="1"/>
  <c r="F145" i="21"/>
  <c r="I145" i="21" s="1"/>
  <c r="H144" i="21"/>
  <c r="G144" i="21"/>
  <c r="F144" i="21"/>
  <c r="I144" i="21" s="1"/>
  <c r="E144" i="21"/>
  <c r="D144" i="21"/>
  <c r="F143" i="21"/>
  <c r="I143" i="21" s="1"/>
  <c r="F142" i="21"/>
  <c r="I142" i="21" s="1"/>
  <c r="F141" i="21"/>
  <c r="I141" i="21" s="1"/>
  <c r="F140" i="21"/>
  <c r="I140" i="21" s="1"/>
  <c r="F139" i="21"/>
  <c r="I139" i="21" s="1"/>
  <c r="F138" i="21"/>
  <c r="I138" i="21" s="1"/>
  <c r="F137" i="21"/>
  <c r="I137" i="21" s="1"/>
  <c r="H136" i="21"/>
  <c r="G136" i="21"/>
  <c r="F136" i="21"/>
  <c r="I136" i="21" s="1"/>
  <c r="E136" i="21"/>
  <c r="D136" i="21"/>
  <c r="F135" i="21"/>
  <c r="I135" i="21" s="1"/>
  <c r="F134" i="21"/>
  <c r="I134" i="21" s="1"/>
  <c r="F133" i="21"/>
  <c r="I133" i="21" s="1"/>
  <c r="H132" i="21"/>
  <c r="G132" i="21"/>
  <c r="F132" i="21"/>
  <c r="I132" i="21" s="1"/>
  <c r="E132" i="21"/>
  <c r="D132" i="21"/>
  <c r="F131" i="21"/>
  <c r="I131" i="21" s="1"/>
  <c r="F130" i="21"/>
  <c r="I130" i="21" s="1"/>
  <c r="F129" i="21"/>
  <c r="I129" i="21" s="1"/>
  <c r="F128" i="21"/>
  <c r="I128" i="21" s="1"/>
  <c r="F127" i="21"/>
  <c r="I127" i="21" s="1"/>
  <c r="F126" i="21"/>
  <c r="I126" i="21" s="1"/>
  <c r="F125" i="21"/>
  <c r="I125" i="21" s="1"/>
  <c r="F124" i="21"/>
  <c r="I124" i="21" s="1"/>
  <c r="F123" i="21"/>
  <c r="I123" i="21" s="1"/>
  <c r="H122" i="21"/>
  <c r="G122" i="21"/>
  <c r="F122" i="21"/>
  <c r="I122" i="21" s="1"/>
  <c r="E122" i="21"/>
  <c r="D122" i="21"/>
  <c r="F121" i="21"/>
  <c r="I121" i="21" s="1"/>
  <c r="F120" i="21"/>
  <c r="I120" i="21" s="1"/>
  <c r="F119" i="21"/>
  <c r="I119" i="21" s="1"/>
  <c r="F118" i="21"/>
  <c r="I118" i="21" s="1"/>
  <c r="F117" i="21"/>
  <c r="I117" i="21" s="1"/>
  <c r="F116" i="21"/>
  <c r="I116" i="21" s="1"/>
  <c r="F115" i="21"/>
  <c r="I115" i="21" s="1"/>
  <c r="F114" i="21"/>
  <c r="I114" i="21" s="1"/>
  <c r="F113" i="21"/>
  <c r="I113" i="21" s="1"/>
  <c r="H112" i="21"/>
  <c r="G112" i="21"/>
  <c r="F112" i="21"/>
  <c r="I112" i="21" s="1"/>
  <c r="E112" i="21"/>
  <c r="D112" i="21"/>
  <c r="F111" i="21"/>
  <c r="I111" i="21" s="1"/>
  <c r="F110" i="21"/>
  <c r="I110" i="21" s="1"/>
  <c r="F109" i="21"/>
  <c r="I109" i="21" s="1"/>
  <c r="F108" i="21"/>
  <c r="I108" i="21" s="1"/>
  <c r="F107" i="21"/>
  <c r="I107" i="21" s="1"/>
  <c r="F106" i="21"/>
  <c r="I106" i="21" s="1"/>
  <c r="F105" i="21"/>
  <c r="I105" i="21" s="1"/>
  <c r="F104" i="21"/>
  <c r="I104" i="21" s="1"/>
  <c r="F103" i="21"/>
  <c r="I103" i="21" s="1"/>
  <c r="H102" i="21"/>
  <c r="G102" i="21"/>
  <c r="F102" i="21"/>
  <c r="I102" i="21" s="1"/>
  <c r="E102" i="21"/>
  <c r="D102" i="21"/>
  <c r="F101" i="21"/>
  <c r="I101" i="21" s="1"/>
  <c r="F100" i="21"/>
  <c r="I100" i="21" s="1"/>
  <c r="F99" i="21"/>
  <c r="I99" i="21" s="1"/>
  <c r="F98" i="21"/>
  <c r="I98" i="21" s="1"/>
  <c r="F97" i="21"/>
  <c r="I97" i="21" s="1"/>
  <c r="F96" i="21"/>
  <c r="I96" i="21" s="1"/>
  <c r="F95" i="21"/>
  <c r="I95" i="21" s="1"/>
  <c r="F94" i="21"/>
  <c r="I94" i="21" s="1"/>
  <c r="F93" i="21"/>
  <c r="I93" i="21" s="1"/>
  <c r="H92" i="21"/>
  <c r="G92" i="21"/>
  <c r="F92" i="21"/>
  <c r="I92" i="21" s="1"/>
  <c r="E92" i="21"/>
  <c r="D92" i="21"/>
  <c r="F91" i="21"/>
  <c r="I91" i="21" s="1"/>
  <c r="F90" i="21"/>
  <c r="I90" i="21" s="1"/>
  <c r="F89" i="21"/>
  <c r="I89" i="21" s="1"/>
  <c r="F88" i="21"/>
  <c r="I88" i="21" s="1"/>
  <c r="F87" i="21"/>
  <c r="I87" i="21" s="1"/>
  <c r="F86" i="21"/>
  <c r="I86" i="21" s="1"/>
  <c r="F85" i="21"/>
  <c r="I85" i="21" s="1"/>
  <c r="H84" i="21"/>
  <c r="G84" i="21"/>
  <c r="F84" i="21"/>
  <c r="I84" i="21" s="1"/>
  <c r="E84" i="21"/>
  <c r="D84" i="21"/>
  <c r="G83" i="21"/>
  <c r="E83" i="21"/>
  <c r="F80" i="21"/>
  <c r="I80" i="21" s="1"/>
  <c r="F79" i="21"/>
  <c r="I79" i="21" s="1"/>
  <c r="F78" i="21"/>
  <c r="I78" i="21" s="1"/>
  <c r="F77" i="21"/>
  <c r="I77" i="21" s="1"/>
  <c r="F76" i="21"/>
  <c r="I76" i="21" s="1"/>
  <c r="F75" i="21"/>
  <c r="I75" i="21" s="1"/>
  <c r="H74" i="21"/>
  <c r="G74" i="21"/>
  <c r="E74" i="21"/>
  <c r="D74" i="21"/>
  <c r="F73" i="21"/>
  <c r="I73" i="21" s="1"/>
  <c r="F72" i="21"/>
  <c r="I72" i="21" s="1"/>
  <c r="F71" i="21"/>
  <c r="I71" i="21" s="1"/>
  <c r="H70" i="21"/>
  <c r="G70" i="21"/>
  <c r="G62" i="21" s="1"/>
  <c r="G9" i="21" s="1"/>
  <c r="E70" i="21"/>
  <c r="E62" i="21" s="1"/>
  <c r="E9" i="21" s="1"/>
  <c r="D70" i="21"/>
  <c r="F81" i="21"/>
  <c r="I81" i="21" s="1"/>
  <c r="F69" i="21"/>
  <c r="I69" i="21" s="1"/>
  <c r="F68" i="21"/>
  <c r="I68" i="21" s="1"/>
  <c r="F67" i="21"/>
  <c r="I67" i="21" s="1"/>
  <c r="F66" i="21"/>
  <c r="I66" i="21" s="1"/>
  <c r="F65" i="21"/>
  <c r="I65" i="21" s="1"/>
  <c r="F64" i="21"/>
  <c r="I64" i="21" s="1"/>
  <c r="F63" i="21"/>
  <c r="I63" i="21" s="1"/>
  <c r="H62" i="21"/>
  <c r="D62" i="21"/>
  <c r="F61" i="21"/>
  <c r="I61" i="21" s="1"/>
  <c r="F60" i="21"/>
  <c r="I60" i="21" s="1"/>
  <c r="F59" i="21"/>
  <c r="I59" i="21" s="1"/>
  <c r="H58" i="21"/>
  <c r="G58" i="21"/>
  <c r="F58" i="21"/>
  <c r="I58" i="21" s="1"/>
  <c r="E58" i="21"/>
  <c r="D58" i="21"/>
  <c r="F57" i="21"/>
  <c r="I57" i="21" s="1"/>
  <c r="F56" i="21"/>
  <c r="I56" i="21" s="1"/>
  <c r="F55" i="21"/>
  <c r="I55" i="21" s="1"/>
  <c r="F54" i="21"/>
  <c r="I54" i="21" s="1"/>
  <c r="F53" i="21"/>
  <c r="I53" i="21" s="1"/>
  <c r="F52" i="21"/>
  <c r="I52" i="21" s="1"/>
  <c r="F51" i="21"/>
  <c r="I51" i="21" s="1"/>
  <c r="F50" i="21"/>
  <c r="I50" i="21" s="1"/>
  <c r="F49" i="21"/>
  <c r="I49" i="21" s="1"/>
  <c r="H48" i="21"/>
  <c r="G48" i="21"/>
  <c r="F48" i="21"/>
  <c r="E48" i="21"/>
  <c r="D48" i="21"/>
  <c r="F47" i="21"/>
  <c r="I47" i="21" s="1"/>
  <c r="F46" i="21"/>
  <c r="I46" i="21" s="1"/>
  <c r="F45" i="21"/>
  <c r="I45" i="21" s="1"/>
  <c r="F44" i="21"/>
  <c r="I44" i="21" s="1"/>
  <c r="F43" i="21"/>
  <c r="I43" i="21" s="1"/>
  <c r="F42" i="21"/>
  <c r="I42" i="21" s="1"/>
  <c r="F41" i="21"/>
  <c r="I41" i="21" s="1"/>
  <c r="F40" i="21"/>
  <c r="I40" i="21" s="1"/>
  <c r="F39" i="21"/>
  <c r="I39" i="21" s="1"/>
  <c r="H38" i="21"/>
  <c r="G38" i="21"/>
  <c r="F38" i="21"/>
  <c r="E38" i="21"/>
  <c r="D38" i="21"/>
  <c r="F37" i="21"/>
  <c r="I37" i="21" s="1"/>
  <c r="F36" i="21"/>
  <c r="I36" i="21" s="1"/>
  <c r="F35" i="21"/>
  <c r="I35" i="21" s="1"/>
  <c r="F34" i="21"/>
  <c r="I34" i="21" s="1"/>
  <c r="F33" i="21"/>
  <c r="I33" i="21" s="1"/>
  <c r="F32" i="21"/>
  <c r="I32" i="21" s="1"/>
  <c r="F31" i="21"/>
  <c r="I31" i="21" s="1"/>
  <c r="F30" i="21"/>
  <c r="I30" i="21" s="1"/>
  <c r="F29" i="21"/>
  <c r="I29" i="21" s="1"/>
  <c r="H28" i="21"/>
  <c r="G28" i="21"/>
  <c r="F28" i="21"/>
  <c r="E28" i="21"/>
  <c r="D28" i="21"/>
  <c r="F27" i="21"/>
  <c r="I27" i="21" s="1"/>
  <c r="F26" i="21"/>
  <c r="I26" i="21" s="1"/>
  <c r="F25" i="21"/>
  <c r="I25" i="21" s="1"/>
  <c r="F24" i="21"/>
  <c r="I24" i="21" s="1"/>
  <c r="F23" i="21"/>
  <c r="I23" i="21" s="1"/>
  <c r="F22" i="21"/>
  <c r="I22" i="21" s="1"/>
  <c r="F21" i="21"/>
  <c r="I21" i="21" s="1"/>
  <c r="F20" i="21"/>
  <c r="I20" i="21" s="1"/>
  <c r="F19" i="21"/>
  <c r="I19" i="21" s="1"/>
  <c r="H18" i="21"/>
  <c r="G18" i="21"/>
  <c r="F18" i="21"/>
  <c r="E18" i="21"/>
  <c r="D18" i="21"/>
  <c r="F17" i="21"/>
  <c r="I17" i="21" s="1"/>
  <c r="F16" i="21"/>
  <c r="I16" i="21" s="1"/>
  <c r="F15" i="21"/>
  <c r="I15" i="21" s="1"/>
  <c r="F14" i="21"/>
  <c r="I14" i="21" s="1"/>
  <c r="F13" i="21"/>
  <c r="I13" i="21" s="1"/>
  <c r="F12" i="21"/>
  <c r="I12" i="21" s="1"/>
  <c r="F11" i="21"/>
  <c r="I11" i="21" s="1"/>
  <c r="H10" i="21"/>
  <c r="H9" i="21" s="1"/>
  <c r="G10" i="21"/>
  <c r="F10" i="21"/>
  <c r="E10" i="21"/>
  <c r="D10" i="21"/>
  <c r="D9" i="21" s="1"/>
  <c r="D83" i="21" l="1"/>
  <c r="H83" i="21"/>
  <c r="F83" i="21"/>
  <c r="I83" i="21"/>
  <c r="I38" i="21"/>
  <c r="I48" i="21"/>
  <c r="F70" i="21"/>
  <c r="F74" i="21"/>
  <c r="I74" i="21" s="1"/>
  <c r="I10" i="21"/>
  <c r="I18" i="21"/>
  <c r="I28" i="21"/>
  <c r="I70" i="21" l="1"/>
  <c r="F62" i="21"/>
  <c r="I62" i="21" l="1"/>
  <c r="I9" i="21" s="1"/>
  <c r="I157" i="21" s="1"/>
  <c r="F9" i="21"/>
  <c r="F157" i="21" s="1"/>
</calcChain>
</file>

<file path=xl/sharedStrings.xml><?xml version="1.0" encoding="utf-8"?>
<sst xmlns="http://schemas.openxmlformats.org/spreadsheetml/2006/main" count="167" uniqueCount="96">
  <si>
    <t>(PESOS)</t>
  </si>
  <si>
    <t>Concepto (c)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</si>
  <si>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</si>
  <si>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</si>
  <si>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</si>
  <si>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</si>
  <si>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</si>
  <si>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</si>
  <si>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</si>
  <si>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</si>
  <si>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</si>
  <si>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</si>
  <si>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</si>
  <si>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</si>
  <si>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</si>
  <si>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</si>
  <si>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</si>
  <si>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</si>
  <si>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</si>
  <si>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</si>
  <si>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</si>
  <si>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</si>
  <si>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</si>
  <si>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</si>
  <si>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</si>
  <si>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</si>
  <si>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</si>
  <si>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</si>
  <si>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</si>
  <si>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</si>
  <si>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</si>
  <si>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</si>
  <si>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</si>
  <si>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</si>
  <si>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</si>
  <si>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</si>
  <si>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</si>
  <si>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</si>
  <si>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</si>
  <si>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</si>
  <si>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</si>
  <si>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</si>
  <si>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</si>
  <si>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</si>
  <si>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</si>
  <si>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</si>
  <si>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</si>
  <si>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</si>
  <si>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</si>
  <si>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</si>
  <si>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</si>
  <si>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</si>
  <si>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</si>
  <si>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</si>
  <si>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</si>
  <si>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</si>
  <si>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</si>
  <si>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</si>
  <si>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</si>
  <si>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</si>
  <si>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</si>
  <si>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</si>
  <si>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</si>
  <si>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</si>
  <si>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</si>
  <si>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</si>
  <si>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</si>
  <si>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</si>
  <si>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</si>
  <si>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</si>
  <si>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</si>
  <si>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</si>
  <si>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</si>
  <si>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</si>
  <si>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</si>
  <si>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</si>
  <si>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</si>
  <si>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</si>
  <si>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</si>
  <si>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</si>
  <si>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</si>
  <si>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</si>
  <si>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</si>
  <si>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</si>
  <si>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</si>
  <si>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g5) Inversiones en Fideicomisos, Mandatos y Otros Análogos Fideicomiso de Desastres Naturales (Informativo)</t>
  </si>
  <si>
    <t>G. Inversiones Financieras y Otras Provisiones   (G=g1+g2+g3+g4+g5+g6+g7)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</si>
  <si>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</si>
  <si>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</si>
  <si>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</si>
  <si>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</si>
  <si>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</si>
  <si>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</si>
  <si>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LDF-6</t>
  </si>
  <si>
    <t>UNIVERSIDAD TECNOLOGICA DEL MAR DEL ESTADO DE GUERRERO (a)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</si>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</sst>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53">
    <xf numFmtId="0" fontId="0" fillId="0" borderId="0" xfId="0"/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/>
    </xf>
    <xf numFmtId="0" fontId="1" fillId="2" borderId="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7" fillId="0" borderId="0" xfId="0" applyFont="1"/>
    <xf numFmtId="3" fontId="8" fillId="0" borderId="15" xfId="0" applyNumberFormat="1" applyFont="1" applyBorder="1" applyAlignment="1">
      <alignment horizontal="right" vertical="center"/>
    </xf>
    <xf numFmtId="0" fontId="9" fillId="0" borderId="0" xfId="1" applyFont="1" applyBorder="1"/>
    <xf numFmtId="0" fontId="9" fillId="0" borderId="0" xfId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/>
    <xf numFmtId="0" fontId="6" fillId="0" borderId="0" xfId="1"/>
    <xf numFmtId="0" fontId="10" fillId="0" borderId="0" xfId="1" applyFont="1" applyBorder="1"/>
    <xf numFmtId="0" fontId="10" fillId="0" borderId="0" xfId="1" applyFont="1"/>
    <xf numFmtId="4" fontId="10" fillId="0" borderId="0" xfId="1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1" fillId="0" borderId="0" xfId="2"/>
    <xf numFmtId="0" fontId="11" fillId="0" borderId="0" xfId="2" applyAlignment="1">
      <alignment horizontal="right"/>
    </xf>
  </cellXfs>
  <cellStyles count="3">
    <cellStyle name="Normal" xfId="0" builtinId="0"/>
    <cellStyle name="Normal 11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239696</xdr:colOff>
      <xdr:row>163</xdr:row>
      <xdr:rowOff>20055</xdr:rowOff>
    </xdr:from>
    <xdr:to>
      <xdr:col>9</xdr:col>
      <xdr:colOff>231321</xdr:colOff>
      <xdr:row>167</xdr:row>
      <xdr:rowOff>168938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355982" y="21192769"/>
          <a:ext cx="2495339" cy="822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endParaRPr lang="es-MX" sz="9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MTRO. NAPOLEON HERNANDEZ GARIBO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RECTOR.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65104</xdr:colOff>
      <xdr:row>164</xdr:row>
      <xdr:rowOff>57102</xdr:rowOff>
    </xdr:from>
    <xdr:to>
      <xdr:col>6</xdr:col>
      <xdr:colOff>408736</xdr:colOff>
      <xdr:row>167</xdr:row>
      <xdr:rowOff>152818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895390" y="21331870"/>
          <a:ext cx="2629632" cy="667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0</xdr:col>
      <xdr:colOff>40298</xdr:colOff>
      <xdr:row>164</xdr:row>
      <xdr:rowOff>41031</xdr:rowOff>
    </xdr:from>
    <xdr:to>
      <xdr:col>3</xdr:col>
      <xdr:colOff>136071</xdr:colOff>
      <xdr:row>168</xdr:row>
      <xdr:rowOff>177103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40298" y="21315799"/>
          <a:ext cx="2926059" cy="898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  OFICINA DE ADMINISTRACION Y FINANZAS</a:t>
          </a: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showGridLines="0" tabSelected="1" zoomScale="140" zoomScaleNormal="140" workbookViewId="0">
      <pane xSplit="1" ySplit="8" topLeftCell="B156" activePane="bottomRight" state="frozen"/>
      <selection pane="topRight" activeCell="B1" sqref="B1"/>
      <selection pane="bottomLeft" activeCell="A9" sqref="A9"/>
      <selection pane="bottomRight" activeCell="J163" sqref="J163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37.85546875" customWidth="1"/>
    <col min="4" max="4" width="10.7109375" customWidth="1"/>
    <col min="5" max="5" width="12.28515625" customWidth="1"/>
    <col min="6" max="6" width="11.28515625" customWidth="1"/>
    <col min="7" max="8" width="11.42578125" customWidth="1"/>
    <col min="9" max="9" width="14.7109375" customWidth="1"/>
    <col min="10" max="11" width="12.7109375" customWidth="1"/>
  </cols>
  <sheetData>
    <row r="1" spans="2:9" ht="15" customHeight="1" thickBot="1" x14ac:dyDescent="0.3">
      <c r="H1" s="16" t="s">
        <v>93</v>
      </c>
      <c r="I1" s="16"/>
    </row>
    <row r="2" spans="2:9" ht="11.25" customHeight="1" x14ac:dyDescent="0.25">
      <c r="B2" s="26" t="s">
        <v>94</v>
      </c>
      <c r="C2" s="27"/>
      <c r="D2" s="27"/>
      <c r="E2" s="27"/>
      <c r="F2" s="27"/>
      <c r="G2" s="27"/>
      <c r="H2" s="27"/>
      <c r="I2" s="28"/>
    </row>
    <row r="3" spans="2:9" ht="7.5" customHeight="1" x14ac:dyDescent="0.25">
      <c r="B3" s="29" t="s">
        <v>4</v>
      </c>
      <c r="C3" s="30"/>
      <c r="D3" s="30"/>
      <c r="E3" s="30"/>
      <c r="F3" s="30"/>
      <c r="G3" s="30"/>
      <c r="H3" s="30"/>
      <c r="I3" s="31"/>
    </row>
    <row r="4" spans="2:9" ht="12.75" customHeight="1" x14ac:dyDescent="0.25">
      <c r="B4" s="29" t="s">
        <v>5</v>
      </c>
      <c r="C4" s="30"/>
      <c r="D4" s="30"/>
      <c r="E4" s="30"/>
      <c r="F4" s="30"/>
      <c r="G4" s="30"/>
      <c r="H4" s="30"/>
      <c r="I4" s="31"/>
    </row>
    <row r="5" spans="2:9" ht="13.5" customHeight="1" x14ac:dyDescent="0.25">
      <c r="B5" s="32" t="s">
        <v>95</v>
      </c>
      <c r="C5" s="33"/>
      <c r="D5" s="33"/>
      <c r="E5" s="33"/>
      <c r="F5" s="33"/>
      <c r="G5" s="33"/>
      <c r="H5" s="33"/>
      <c r="I5" s="34"/>
    </row>
    <row r="6" spans="2:9" ht="10.5" customHeight="1" thickBot="1" x14ac:dyDescent="0.3">
      <c r="B6" s="35" t="s">
        <v>0</v>
      </c>
      <c r="C6" s="36"/>
      <c r="D6" s="36"/>
      <c r="E6" s="36"/>
      <c r="F6" s="36"/>
      <c r="G6" s="36"/>
      <c r="H6" s="36"/>
      <c r="I6" s="37"/>
    </row>
    <row r="7" spans="2:9" ht="9.75" customHeight="1" thickBot="1" x14ac:dyDescent="0.3">
      <c r="B7" s="17" t="s">
        <v>1</v>
      </c>
      <c r="C7" s="18"/>
      <c r="D7" s="21" t="s">
        <v>6</v>
      </c>
      <c r="E7" s="22"/>
      <c r="F7" s="22"/>
      <c r="G7" s="22"/>
      <c r="H7" s="23"/>
      <c r="I7" s="24" t="s">
        <v>84</v>
      </c>
    </row>
    <row r="8" spans="2:9" ht="18" customHeight="1" thickBot="1" x14ac:dyDescent="0.3">
      <c r="B8" s="19"/>
      <c r="C8" s="20"/>
      <c r="D8" s="9" t="s">
        <v>83</v>
      </c>
      <c r="E8" s="9" t="s">
        <v>7</v>
      </c>
      <c r="F8" s="3" t="s">
        <v>8</v>
      </c>
      <c r="G8" s="3" t="s">
        <v>2</v>
      </c>
      <c r="H8" s="3" t="s">
        <v>3</v>
      </c>
      <c r="I8" s="25"/>
    </row>
    <row r="9" spans="2:9" s="40" customFormat="1" ht="10.5" customHeight="1" x14ac:dyDescent="0.25">
      <c r="B9" s="15" t="s">
        <v>9</v>
      </c>
      <c r="C9" s="15"/>
      <c r="D9" s="39">
        <f t="shared" ref="D9:I9" si="0">D10+D18+D28+D38+D48+D58+D71+D75+D62</f>
        <v>1250000</v>
      </c>
      <c r="E9" s="39">
        <f t="shared" si="0"/>
        <v>104589.19</v>
      </c>
      <c r="F9" s="39">
        <f t="shared" si="0"/>
        <v>1354589.19</v>
      </c>
      <c r="G9" s="39">
        <f t="shared" si="0"/>
        <v>1354589.19</v>
      </c>
      <c r="H9" s="39">
        <f t="shared" si="0"/>
        <v>1354589.19</v>
      </c>
      <c r="I9" s="39">
        <f t="shared" si="0"/>
        <v>0</v>
      </c>
    </row>
    <row r="10" spans="2:9" ht="9.75" customHeight="1" x14ac:dyDescent="0.25">
      <c r="B10" s="13" t="s">
        <v>10</v>
      </c>
      <c r="C10" s="13"/>
      <c r="D10" s="38">
        <f t="shared" ref="D10:I10" si="1">SUM(D11:D17)</f>
        <v>0</v>
      </c>
      <c r="E10" s="38">
        <f t="shared" si="1"/>
        <v>0</v>
      </c>
      <c r="F10" s="38">
        <f t="shared" si="1"/>
        <v>0</v>
      </c>
      <c r="G10" s="38">
        <f t="shared" si="1"/>
        <v>0</v>
      </c>
      <c r="H10" s="38">
        <f t="shared" si="1"/>
        <v>0</v>
      </c>
      <c r="I10" s="38">
        <f t="shared" si="1"/>
        <v>0</v>
      </c>
    </row>
    <row r="11" spans="2:9" ht="9.75" customHeight="1" x14ac:dyDescent="0.25">
      <c r="B11" s="1"/>
      <c r="C11" s="5" t="s">
        <v>11</v>
      </c>
      <c r="D11" s="38"/>
      <c r="E11" s="38"/>
      <c r="F11" s="38">
        <f>D11+E11</f>
        <v>0</v>
      </c>
      <c r="G11" s="38"/>
      <c r="H11" s="38"/>
      <c r="I11" s="38">
        <f>F11-G11</f>
        <v>0</v>
      </c>
    </row>
    <row r="12" spans="2:9" ht="9.75" customHeight="1" x14ac:dyDescent="0.25">
      <c r="B12" s="1"/>
      <c r="C12" s="5" t="s">
        <v>12</v>
      </c>
      <c r="D12" s="38"/>
      <c r="E12" s="38"/>
      <c r="F12" s="38">
        <f t="shared" ref="F12:F17" si="2">D12+E12</f>
        <v>0</v>
      </c>
      <c r="G12" s="38"/>
      <c r="H12" s="38"/>
      <c r="I12" s="38">
        <f t="shared" ref="I12:I17" si="3">F12-G12</f>
        <v>0</v>
      </c>
    </row>
    <row r="13" spans="2:9" ht="9.75" customHeight="1" x14ac:dyDescent="0.25">
      <c r="B13" s="1"/>
      <c r="C13" s="5" t="s">
        <v>13</v>
      </c>
      <c r="D13" s="38"/>
      <c r="E13" s="38"/>
      <c r="F13" s="38">
        <f t="shared" si="2"/>
        <v>0</v>
      </c>
      <c r="G13" s="38"/>
      <c r="H13" s="38"/>
      <c r="I13" s="38">
        <f t="shared" si="3"/>
        <v>0</v>
      </c>
    </row>
    <row r="14" spans="2:9" ht="9.75" customHeight="1" x14ac:dyDescent="0.25">
      <c r="B14" s="1"/>
      <c r="C14" s="5" t="s">
        <v>14</v>
      </c>
      <c r="D14" s="38"/>
      <c r="E14" s="38"/>
      <c r="F14" s="38">
        <f t="shared" si="2"/>
        <v>0</v>
      </c>
      <c r="G14" s="38"/>
      <c r="H14" s="38"/>
      <c r="I14" s="38">
        <f t="shared" si="3"/>
        <v>0</v>
      </c>
    </row>
    <row r="15" spans="2:9" ht="9.75" customHeight="1" x14ac:dyDescent="0.25">
      <c r="B15" s="1"/>
      <c r="C15" s="5" t="s">
        <v>15</v>
      </c>
      <c r="D15" s="38"/>
      <c r="E15" s="38"/>
      <c r="F15" s="38">
        <f t="shared" si="2"/>
        <v>0</v>
      </c>
      <c r="G15" s="38"/>
      <c r="H15" s="38"/>
      <c r="I15" s="38">
        <f t="shared" si="3"/>
        <v>0</v>
      </c>
    </row>
    <row r="16" spans="2:9" ht="9.75" customHeight="1" x14ac:dyDescent="0.25">
      <c r="B16" s="1"/>
      <c r="C16" s="5" t="s">
        <v>16</v>
      </c>
      <c r="D16" s="38"/>
      <c r="E16" s="38"/>
      <c r="F16" s="38">
        <f t="shared" si="2"/>
        <v>0</v>
      </c>
      <c r="G16" s="38"/>
      <c r="H16" s="38"/>
      <c r="I16" s="38">
        <f t="shared" si="3"/>
        <v>0</v>
      </c>
    </row>
    <row r="17" spans="2:9" ht="9.75" customHeight="1" x14ac:dyDescent="0.25">
      <c r="B17" s="1"/>
      <c r="C17" s="5" t="s">
        <v>17</v>
      </c>
      <c r="D17" s="38"/>
      <c r="E17" s="38"/>
      <c r="F17" s="38">
        <f t="shared" si="2"/>
        <v>0</v>
      </c>
      <c r="G17" s="38"/>
      <c r="H17" s="38"/>
      <c r="I17" s="38">
        <f t="shared" si="3"/>
        <v>0</v>
      </c>
    </row>
    <row r="18" spans="2:9" ht="9.75" customHeight="1" x14ac:dyDescent="0.25">
      <c r="B18" s="13" t="s">
        <v>18</v>
      </c>
      <c r="C18" s="13"/>
      <c r="D18" s="38">
        <f t="shared" ref="D18:I18" si="4">SUM(D19:D27)</f>
        <v>613125.51</v>
      </c>
      <c r="E18" s="38">
        <f t="shared" si="4"/>
        <v>-182936.59</v>
      </c>
      <c r="F18" s="38">
        <f t="shared" si="4"/>
        <v>430188.92000000004</v>
      </c>
      <c r="G18" s="38">
        <f t="shared" si="4"/>
        <v>430188.92000000004</v>
      </c>
      <c r="H18" s="38">
        <f t="shared" si="4"/>
        <v>430188.92000000004</v>
      </c>
      <c r="I18" s="38">
        <f t="shared" si="4"/>
        <v>0</v>
      </c>
    </row>
    <row r="19" spans="2:9" ht="16.5" x14ac:dyDescent="0.25">
      <c r="B19" s="1"/>
      <c r="C19" s="6" t="s">
        <v>19</v>
      </c>
      <c r="D19" s="38">
        <v>220538</v>
      </c>
      <c r="E19" s="38">
        <v>-80694.59</v>
      </c>
      <c r="F19" s="38">
        <f t="shared" ref="F19:F27" si="5">D19+E19</f>
        <v>139843.41</v>
      </c>
      <c r="G19" s="38">
        <v>139843.41</v>
      </c>
      <c r="H19" s="38">
        <v>139843.41</v>
      </c>
      <c r="I19" s="38">
        <f>F19-G19</f>
        <v>0</v>
      </c>
    </row>
    <row r="20" spans="2:9" ht="9.75" customHeight="1" x14ac:dyDescent="0.25">
      <c r="B20" s="1"/>
      <c r="C20" s="5" t="s">
        <v>20</v>
      </c>
      <c r="D20" s="38">
        <v>58412</v>
      </c>
      <c r="E20" s="38">
        <v>-26336.16</v>
      </c>
      <c r="F20" s="38">
        <f t="shared" si="5"/>
        <v>32075.84</v>
      </c>
      <c r="G20" s="38">
        <v>32075.84</v>
      </c>
      <c r="H20" s="38">
        <v>32075.84</v>
      </c>
      <c r="I20" s="38">
        <f t="shared" ref="I20:I38" si="6">F20-G20</f>
        <v>0</v>
      </c>
    </row>
    <row r="21" spans="2:9" ht="9.75" customHeight="1" x14ac:dyDescent="0.25">
      <c r="B21" s="1"/>
      <c r="C21" s="5" t="s">
        <v>21</v>
      </c>
      <c r="D21" s="38">
        <v>10000</v>
      </c>
      <c r="E21" s="38">
        <v>7743.2</v>
      </c>
      <c r="F21" s="38">
        <f t="shared" si="5"/>
        <v>17743.2</v>
      </c>
      <c r="G21" s="38">
        <v>17743.2</v>
      </c>
      <c r="H21" s="38">
        <v>17743.2</v>
      </c>
      <c r="I21" s="38">
        <f t="shared" si="6"/>
        <v>0</v>
      </c>
    </row>
    <row r="22" spans="2:9" ht="9.75" customHeight="1" x14ac:dyDescent="0.25">
      <c r="B22" s="1"/>
      <c r="C22" s="5" t="s">
        <v>22</v>
      </c>
      <c r="D22" s="38">
        <v>40000</v>
      </c>
      <c r="E22" s="38">
        <v>32043.21</v>
      </c>
      <c r="F22" s="38">
        <f t="shared" si="5"/>
        <v>72043.209999999992</v>
      </c>
      <c r="G22" s="38">
        <v>72043.210000000006</v>
      </c>
      <c r="H22" s="38">
        <v>72043.210000000006</v>
      </c>
      <c r="I22" s="38">
        <f t="shared" si="6"/>
        <v>0</v>
      </c>
    </row>
    <row r="23" spans="2:9" ht="9.75" customHeight="1" x14ac:dyDescent="0.25">
      <c r="B23" s="1"/>
      <c r="C23" s="5" t="s">
        <v>23</v>
      </c>
      <c r="D23" s="38">
        <v>0</v>
      </c>
      <c r="E23" s="38">
        <v>2029.05</v>
      </c>
      <c r="F23" s="38">
        <f t="shared" si="5"/>
        <v>2029.05</v>
      </c>
      <c r="G23" s="38">
        <v>2029.05</v>
      </c>
      <c r="H23" s="38">
        <v>2029.05</v>
      </c>
      <c r="I23" s="38">
        <f t="shared" si="6"/>
        <v>0</v>
      </c>
    </row>
    <row r="24" spans="2:9" ht="9.75" customHeight="1" x14ac:dyDescent="0.25">
      <c r="B24" s="1"/>
      <c r="C24" s="5" t="s">
        <v>24</v>
      </c>
      <c r="D24" s="38">
        <v>160000</v>
      </c>
      <c r="E24" s="38">
        <v>-41184.74</v>
      </c>
      <c r="F24" s="38">
        <f t="shared" si="5"/>
        <v>118815.26000000001</v>
      </c>
      <c r="G24" s="38">
        <v>118815.26</v>
      </c>
      <c r="H24" s="38">
        <v>118815.26</v>
      </c>
      <c r="I24" s="38">
        <f t="shared" si="6"/>
        <v>0</v>
      </c>
    </row>
    <row r="25" spans="2:9" ht="9.75" customHeight="1" x14ac:dyDescent="0.25">
      <c r="B25" s="1"/>
      <c r="C25" s="5" t="s">
        <v>25</v>
      </c>
      <c r="D25" s="38">
        <v>16674.990000000002</v>
      </c>
      <c r="E25" s="38">
        <v>-16674.990000000002</v>
      </c>
      <c r="F25" s="38">
        <f t="shared" si="5"/>
        <v>0</v>
      </c>
      <c r="G25" s="38">
        <v>0</v>
      </c>
      <c r="H25" s="38">
        <v>0</v>
      </c>
      <c r="I25" s="38">
        <f t="shared" si="6"/>
        <v>0</v>
      </c>
    </row>
    <row r="26" spans="2:9" ht="9.75" customHeight="1" x14ac:dyDescent="0.25">
      <c r="B26" s="1"/>
      <c r="C26" s="5" t="s">
        <v>26</v>
      </c>
      <c r="D26" s="38"/>
      <c r="E26" s="38"/>
      <c r="F26" s="38">
        <f t="shared" si="5"/>
        <v>0</v>
      </c>
      <c r="G26" s="38"/>
      <c r="H26" s="38"/>
      <c r="I26" s="38">
        <f t="shared" si="6"/>
        <v>0</v>
      </c>
    </row>
    <row r="27" spans="2:9" ht="9.75" customHeight="1" x14ac:dyDescent="0.25">
      <c r="B27" s="1"/>
      <c r="C27" s="5" t="s">
        <v>27</v>
      </c>
      <c r="D27" s="38">
        <v>107500.52</v>
      </c>
      <c r="E27" s="38">
        <v>-59861.57</v>
      </c>
      <c r="F27" s="38">
        <f t="shared" si="5"/>
        <v>47638.950000000004</v>
      </c>
      <c r="G27" s="38">
        <v>47638.95</v>
      </c>
      <c r="H27" s="38">
        <v>47638.95</v>
      </c>
      <c r="I27" s="38">
        <f t="shared" si="6"/>
        <v>0</v>
      </c>
    </row>
    <row r="28" spans="2:9" ht="9.75" customHeight="1" x14ac:dyDescent="0.25">
      <c r="B28" s="13" t="s">
        <v>28</v>
      </c>
      <c r="C28" s="13"/>
      <c r="D28" s="38">
        <f t="shared" ref="D28:I28" si="7">SUM(D29:D37)</f>
        <v>611874.49</v>
      </c>
      <c r="E28" s="38">
        <f t="shared" si="7"/>
        <v>167209.37</v>
      </c>
      <c r="F28" s="38">
        <f t="shared" si="7"/>
        <v>779083.86</v>
      </c>
      <c r="G28" s="38">
        <f t="shared" si="7"/>
        <v>779083.86</v>
      </c>
      <c r="H28" s="38">
        <f t="shared" si="7"/>
        <v>779083.86</v>
      </c>
      <c r="I28" s="38">
        <f t="shared" si="7"/>
        <v>0</v>
      </c>
    </row>
    <row r="29" spans="2:9" ht="9.75" customHeight="1" x14ac:dyDescent="0.25">
      <c r="B29" s="1"/>
      <c r="C29" s="5" t="s">
        <v>29</v>
      </c>
      <c r="D29" s="38">
        <v>104319.01</v>
      </c>
      <c r="E29" s="38">
        <v>214078.4</v>
      </c>
      <c r="F29" s="38">
        <f t="shared" ref="F29:F37" si="8">D29+E29</f>
        <v>318397.40999999997</v>
      </c>
      <c r="G29" s="38">
        <v>318397.40999999997</v>
      </c>
      <c r="H29" s="38">
        <v>318397.40999999997</v>
      </c>
      <c r="I29" s="38">
        <f t="shared" si="6"/>
        <v>0</v>
      </c>
    </row>
    <row r="30" spans="2:9" ht="9.75" customHeight="1" x14ac:dyDescent="0.25">
      <c r="B30" s="1"/>
      <c r="C30" s="5" t="s">
        <v>30</v>
      </c>
      <c r="D30" s="38">
        <v>26860</v>
      </c>
      <c r="E30" s="38">
        <v>-26860</v>
      </c>
      <c r="F30" s="38">
        <f t="shared" si="8"/>
        <v>0</v>
      </c>
      <c r="G30" s="38">
        <v>0</v>
      </c>
      <c r="H30" s="38">
        <v>0</v>
      </c>
      <c r="I30" s="38">
        <f t="shared" si="6"/>
        <v>0</v>
      </c>
    </row>
    <row r="31" spans="2:9" ht="9.75" customHeight="1" x14ac:dyDescent="0.25">
      <c r="B31" s="1"/>
      <c r="C31" s="5" t="s">
        <v>31</v>
      </c>
      <c r="D31" s="38">
        <v>107357.8</v>
      </c>
      <c r="E31" s="38">
        <v>-30600.82</v>
      </c>
      <c r="F31" s="38">
        <f t="shared" si="8"/>
        <v>76756.98000000001</v>
      </c>
      <c r="G31" s="38">
        <v>76756.98</v>
      </c>
      <c r="H31" s="38">
        <v>76756.98</v>
      </c>
      <c r="I31" s="38">
        <f t="shared" si="6"/>
        <v>0</v>
      </c>
    </row>
    <row r="32" spans="2:9" ht="9.75" customHeight="1" x14ac:dyDescent="0.25">
      <c r="B32" s="1"/>
      <c r="C32" s="5" t="s">
        <v>32</v>
      </c>
      <c r="D32" s="38">
        <v>16800</v>
      </c>
      <c r="E32" s="38">
        <v>-16800</v>
      </c>
      <c r="F32" s="38">
        <f t="shared" si="8"/>
        <v>0</v>
      </c>
      <c r="G32" s="38">
        <v>0</v>
      </c>
      <c r="H32" s="38">
        <v>0</v>
      </c>
      <c r="I32" s="38">
        <f t="shared" si="6"/>
        <v>0</v>
      </c>
    </row>
    <row r="33" spans="2:9" ht="9.75" customHeight="1" x14ac:dyDescent="0.25">
      <c r="B33" s="1"/>
      <c r="C33" s="5" t="s">
        <v>33</v>
      </c>
      <c r="D33" s="38">
        <v>151815.67999999999</v>
      </c>
      <c r="E33" s="38">
        <v>160313.43</v>
      </c>
      <c r="F33" s="38">
        <f t="shared" si="8"/>
        <v>312129.11</v>
      </c>
      <c r="G33" s="38">
        <v>312129.11</v>
      </c>
      <c r="H33" s="38">
        <v>312129.11</v>
      </c>
      <c r="I33" s="38">
        <f t="shared" si="6"/>
        <v>0</v>
      </c>
    </row>
    <row r="34" spans="2:9" ht="9.75" customHeight="1" x14ac:dyDescent="0.25">
      <c r="B34" s="1"/>
      <c r="C34" s="5" t="s">
        <v>34</v>
      </c>
      <c r="D34" s="38">
        <v>20000</v>
      </c>
      <c r="E34" s="38">
        <v>880</v>
      </c>
      <c r="F34" s="38">
        <f t="shared" si="8"/>
        <v>20880</v>
      </c>
      <c r="G34" s="38">
        <v>20880</v>
      </c>
      <c r="H34" s="38">
        <v>20880</v>
      </c>
      <c r="I34" s="38">
        <f t="shared" si="6"/>
        <v>0</v>
      </c>
    </row>
    <row r="35" spans="2:9" ht="9.75" customHeight="1" x14ac:dyDescent="0.25">
      <c r="B35" s="1"/>
      <c r="C35" s="5" t="s">
        <v>35</v>
      </c>
      <c r="D35" s="38">
        <v>134722</v>
      </c>
      <c r="E35" s="38">
        <v>-83806.64</v>
      </c>
      <c r="F35" s="38">
        <f t="shared" si="8"/>
        <v>50915.360000000001</v>
      </c>
      <c r="G35" s="38">
        <v>50915.360000000001</v>
      </c>
      <c r="H35" s="38">
        <v>50915.360000000001</v>
      </c>
      <c r="I35" s="38">
        <f t="shared" si="6"/>
        <v>0</v>
      </c>
    </row>
    <row r="36" spans="2:9" ht="9.75" customHeight="1" x14ac:dyDescent="0.25">
      <c r="B36" s="1"/>
      <c r="C36" s="5" t="s">
        <v>36</v>
      </c>
      <c r="D36" s="38">
        <v>35000</v>
      </c>
      <c r="E36" s="38">
        <v>-35000</v>
      </c>
      <c r="F36" s="38">
        <f t="shared" si="8"/>
        <v>0</v>
      </c>
      <c r="G36" s="38">
        <v>0</v>
      </c>
      <c r="H36" s="38">
        <v>0</v>
      </c>
      <c r="I36" s="38">
        <f t="shared" si="6"/>
        <v>0</v>
      </c>
    </row>
    <row r="37" spans="2:9" ht="9.75" customHeight="1" x14ac:dyDescent="0.25">
      <c r="B37" s="1"/>
      <c r="C37" s="5" t="s">
        <v>37</v>
      </c>
      <c r="D37" s="38">
        <v>15000</v>
      </c>
      <c r="E37" s="38">
        <v>-14995</v>
      </c>
      <c r="F37" s="38">
        <f t="shared" si="8"/>
        <v>5</v>
      </c>
      <c r="G37" s="38">
        <v>5</v>
      </c>
      <c r="H37" s="38">
        <v>5</v>
      </c>
      <c r="I37" s="38">
        <f t="shared" si="6"/>
        <v>0</v>
      </c>
    </row>
    <row r="38" spans="2:9" x14ac:dyDescent="0.25">
      <c r="B38" s="12" t="s">
        <v>38</v>
      </c>
      <c r="C38" s="12"/>
      <c r="D38" s="38">
        <f t="shared" ref="D38:I38" si="9">SUM(D39:D47)</f>
        <v>0</v>
      </c>
      <c r="E38" s="38">
        <f t="shared" si="9"/>
        <v>0</v>
      </c>
      <c r="F38" s="38">
        <f>SUM(F39:F47)</f>
        <v>0</v>
      </c>
      <c r="G38" s="38">
        <f t="shared" si="9"/>
        <v>0</v>
      </c>
      <c r="H38" s="38">
        <f t="shared" si="9"/>
        <v>0</v>
      </c>
      <c r="I38" s="38">
        <f t="shared" si="9"/>
        <v>0</v>
      </c>
    </row>
    <row r="39" spans="2:9" ht="9.75" customHeight="1" x14ac:dyDescent="0.25">
      <c r="B39" s="1"/>
      <c r="C39" s="5" t="s">
        <v>39</v>
      </c>
      <c r="D39" s="38"/>
      <c r="E39" s="38"/>
      <c r="F39" s="38">
        <f>D39+E39</f>
        <v>0</v>
      </c>
      <c r="G39" s="38"/>
      <c r="H39" s="38"/>
      <c r="I39" s="38">
        <f t="shared" ref="I39:I81" si="10">F39-G39</f>
        <v>0</v>
      </c>
    </row>
    <row r="40" spans="2:9" ht="9.75" customHeight="1" x14ac:dyDescent="0.25">
      <c r="B40" s="1"/>
      <c r="C40" s="5" t="s">
        <v>40</v>
      </c>
      <c r="D40" s="38"/>
      <c r="E40" s="38"/>
      <c r="F40" s="38">
        <f t="shared" ref="F40:F81" si="11">D40+E40</f>
        <v>0</v>
      </c>
      <c r="G40" s="38"/>
      <c r="H40" s="38"/>
      <c r="I40" s="38">
        <f t="shared" si="10"/>
        <v>0</v>
      </c>
    </row>
    <row r="41" spans="2:9" ht="9.75" customHeight="1" x14ac:dyDescent="0.25">
      <c r="B41" s="1"/>
      <c r="C41" s="5" t="s">
        <v>41</v>
      </c>
      <c r="D41" s="38"/>
      <c r="E41" s="38"/>
      <c r="F41" s="38">
        <f t="shared" si="11"/>
        <v>0</v>
      </c>
      <c r="G41" s="38"/>
      <c r="H41" s="38"/>
      <c r="I41" s="38">
        <f t="shared" si="10"/>
        <v>0</v>
      </c>
    </row>
    <row r="42" spans="2:9" ht="9.75" customHeight="1" x14ac:dyDescent="0.25">
      <c r="B42" s="1"/>
      <c r="C42" s="5" t="s">
        <v>42</v>
      </c>
      <c r="D42" s="38"/>
      <c r="E42" s="38"/>
      <c r="F42" s="38">
        <f t="shared" si="11"/>
        <v>0</v>
      </c>
      <c r="G42" s="38"/>
      <c r="H42" s="38"/>
      <c r="I42" s="38">
        <f t="shared" si="10"/>
        <v>0</v>
      </c>
    </row>
    <row r="43" spans="2:9" ht="9.75" customHeight="1" x14ac:dyDescent="0.25">
      <c r="B43" s="1"/>
      <c r="C43" s="5" t="s">
        <v>43</v>
      </c>
      <c r="D43" s="38"/>
      <c r="E43" s="38"/>
      <c r="F43" s="38">
        <f t="shared" si="11"/>
        <v>0</v>
      </c>
      <c r="G43" s="38"/>
      <c r="H43" s="38"/>
      <c r="I43" s="38">
        <f t="shared" si="10"/>
        <v>0</v>
      </c>
    </row>
    <row r="44" spans="2:9" ht="9.75" customHeight="1" x14ac:dyDescent="0.25">
      <c r="B44" s="1"/>
      <c r="C44" s="5" t="s">
        <v>44</v>
      </c>
      <c r="D44" s="38"/>
      <c r="E44" s="38"/>
      <c r="F44" s="38">
        <f t="shared" si="11"/>
        <v>0</v>
      </c>
      <c r="G44" s="38"/>
      <c r="H44" s="38"/>
      <c r="I44" s="38">
        <f t="shared" si="10"/>
        <v>0</v>
      </c>
    </row>
    <row r="45" spans="2:9" ht="9.75" customHeight="1" x14ac:dyDescent="0.25">
      <c r="B45" s="1"/>
      <c r="C45" s="5" t="s">
        <v>45</v>
      </c>
      <c r="D45" s="38"/>
      <c r="E45" s="38"/>
      <c r="F45" s="38">
        <f t="shared" si="11"/>
        <v>0</v>
      </c>
      <c r="G45" s="38"/>
      <c r="H45" s="38"/>
      <c r="I45" s="38">
        <f t="shared" si="10"/>
        <v>0</v>
      </c>
    </row>
    <row r="46" spans="2:9" ht="9.75" customHeight="1" x14ac:dyDescent="0.25">
      <c r="B46" s="1"/>
      <c r="C46" s="5" t="s">
        <v>46</v>
      </c>
      <c r="D46" s="38"/>
      <c r="E46" s="38"/>
      <c r="F46" s="38">
        <f t="shared" si="11"/>
        <v>0</v>
      </c>
      <c r="G46" s="38"/>
      <c r="H46" s="38"/>
      <c r="I46" s="38">
        <f t="shared" si="10"/>
        <v>0</v>
      </c>
    </row>
    <row r="47" spans="2:9" ht="9.75" customHeight="1" x14ac:dyDescent="0.25">
      <c r="B47" s="1"/>
      <c r="C47" s="5" t="s">
        <v>47</v>
      </c>
      <c r="D47" s="38"/>
      <c r="E47" s="38"/>
      <c r="F47" s="38">
        <f t="shared" si="11"/>
        <v>0</v>
      </c>
      <c r="G47" s="38"/>
      <c r="H47" s="38"/>
      <c r="I47" s="38">
        <f t="shared" si="10"/>
        <v>0</v>
      </c>
    </row>
    <row r="48" spans="2:9" x14ac:dyDescent="0.25">
      <c r="B48" s="12" t="s">
        <v>48</v>
      </c>
      <c r="C48" s="12"/>
      <c r="D48" s="38">
        <f t="shared" ref="D48:I48" si="12">SUM(D49:D57)</f>
        <v>25000</v>
      </c>
      <c r="E48" s="38">
        <f t="shared" si="12"/>
        <v>120316.41</v>
      </c>
      <c r="F48" s="38">
        <f t="shared" si="12"/>
        <v>145316.41</v>
      </c>
      <c r="G48" s="38">
        <f t="shared" si="12"/>
        <v>145316.41</v>
      </c>
      <c r="H48" s="38">
        <f t="shared" si="12"/>
        <v>145316.41</v>
      </c>
      <c r="I48" s="38">
        <f t="shared" si="12"/>
        <v>0</v>
      </c>
    </row>
    <row r="49" spans="2:9" ht="9.75" customHeight="1" x14ac:dyDescent="0.25">
      <c r="B49" s="1"/>
      <c r="C49" s="5" t="s">
        <v>49</v>
      </c>
      <c r="D49" s="38">
        <v>25000</v>
      </c>
      <c r="E49" s="38">
        <v>-17301</v>
      </c>
      <c r="F49" s="38">
        <f t="shared" si="11"/>
        <v>7699</v>
      </c>
      <c r="G49" s="38">
        <v>7699</v>
      </c>
      <c r="H49" s="38">
        <v>7699</v>
      </c>
      <c r="I49" s="38">
        <f t="shared" si="10"/>
        <v>0</v>
      </c>
    </row>
    <row r="50" spans="2:9" ht="9.75" customHeight="1" x14ac:dyDescent="0.25">
      <c r="B50" s="1"/>
      <c r="C50" s="5" t="s">
        <v>50</v>
      </c>
      <c r="D50" s="38">
        <v>0</v>
      </c>
      <c r="E50" s="38">
        <v>18833.41</v>
      </c>
      <c r="F50" s="38">
        <f t="shared" si="11"/>
        <v>18833.41</v>
      </c>
      <c r="G50" s="38">
        <v>18833.41</v>
      </c>
      <c r="H50" s="38">
        <v>18833.41</v>
      </c>
      <c r="I50" s="38">
        <f t="shared" si="10"/>
        <v>0</v>
      </c>
    </row>
    <row r="51" spans="2:9" ht="9.75" customHeight="1" x14ac:dyDescent="0.25">
      <c r="B51" s="1"/>
      <c r="C51" s="5" t="s">
        <v>51</v>
      </c>
      <c r="D51" s="38"/>
      <c r="E51" s="38"/>
      <c r="F51" s="38">
        <f t="shared" si="11"/>
        <v>0</v>
      </c>
      <c r="G51" s="38"/>
      <c r="H51" s="38"/>
      <c r="I51" s="38">
        <f t="shared" si="10"/>
        <v>0</v>
      </c>
    </row>
    <row r="52" spans="2:9" ht="9.75" customHeight="1" x14ac:dyDescent="0.25">
      <c r="B52" s="1"/>
      <c r="C52" s="5" t="s">
        <v>52</v>
      </c>
      <c r="D52" s="38"/>
      <c r="E52" s="38"/>
      <c r="F52" s="38">
        <f t="shared" si="11"/>
        <v>0</v>
      </c>
      <c r="G52" s="38"/>
      <c r="H52" s="38"/>
      <c r="I52" s="38">
        <f t="shared" si="10"/>
        <v>0</v>
      </c>
    </row>
    <row r="53" spans="2:9" ht="9.75" customHeight="1" x14ac:dyDescent="0.25">
      <c r="B53" s="1"/>
      <c r="C53" s="5" t="s">
        <v>53</v>
      </c>
      <c r="D53" s="38"/>
      <c r="E53" s="38"/>
      <c r="F53" s="38">
        <f t="shared" si="11"/>
        <v>0</v>
      </c>
      <c r="G53" s="38"/>
      <c r="H53" s="38"/>
      <c r="I53" s="38">
        <f t="shared" si="10"/>
        <v>0</v>
      </c>
    </row>
    <row r="54" spans="2:9" ht="9.75" customHeight="1" x14ac:dyDescent="0.25">
      <c r="B54" s="1"/>
      <c r="C54" s="5" t="s">
        <v>54</v>
      </c>
      <c r="D54" s="38">
        <v>0</v>
      </c>
      <c r="E54" s="38">
        <v>118784</v>
      </c>
      <c r="F54" s="38">
        <f t="shared" si="11"/>
        <v>118784</v>
      </c>
      <c r="G54" s="38">
        <v>118784</v>
      </c>
      <c r="H54" s="38">
        <v>118784</v>
      </c>
      <c r="I54" s="38">
        <f t="shared" si="10"/>
        <v>0</v>
      </c>
    </row>
    <row r="55" spans="2:9" ht="9.75" customHeight="1" x14ac:dyDescent="0.25">
      <c r="B55" s="1"/>
      <c r="C55" s="5" t="s">
        <v>55</v>
      </c>
      <c r="D55" s="38"/>
      <c r="E55" s="38"/>
      <c r="F55" s="38">
        <f t="shared" si="11"/>
        <v>0</v>
      </c>
      <c r="G55" s="38"/>
      <c r="H55" s="38"/>
      <c r="I55" s="38">
        <f t="shared" si="10"/>
        <v>0</v>
      </c>
    </row>
    <row r="56" spans="2:9" ht="9.75" customHeight="1" x14ac:dyDescent="0.25">
      <c r="B56" s="1"/>
      <c r="C56" s="5" t="s">
        <v>56</v>
      </c>
      <c r="D56" s="38"/>
      <c r="E56" s="38"/>
      <c r="F56" s="38">
        <f t="shared" si="11"/>
        <v>0</v>
      </c>
      <c r="G56" s="38"/>
      <c r="H56" s="38"/>
      <c r="I56" s="38">
        <f t="shared" si="10"/>
        <v>0</v>
      </c>
    </row>
    <row r="57" spans="2:9" ht="9.75" customHeight="1" x14ac:dyDescent="0.25">
      <c r="B57" s="1"/>
      <c r="C57" s="5" t="s">
        <v>57</v>
      </c>
      <c r="D57" s="38"/>
      <c r="E57" s="38"/>
      <c r="F57" s="38">
        <f t="shared" si="11"/>
        <v>0</v>
      </c>
      <c r="G57" s="38"/>
      <c r="H57" s="38"/>
      <c r="I57" s="38">
        <f t="shared" si="10"/>
        <v>0</v>
      </c>
    </row>
    <row r="58" spans="2:9" ht="9.75" customHeight="1" x14ac:dyDescent="0.25">
      <c r="B58" s="13" t="s">
        <v>58</v>
      </c>
      <c r="C58" s="13"/>
      <c r="D58" s="38">
        <f>SUM(D59:D61)</f>
        <v>0</v>
      </c>
      <c r="E58" s="38">
        <f>SUM(E59:E61)</f>
        <v>0</v>
      </c>
      <c r="F58" s="38">
        <f>SUM(F59:F61)</f>
        <v>0</v>
      </c>
      <c r="G58" s="38">
        <f>SUM(G59:G61)</f>
        <v>0</v>
      </c>
      <c r="H58" s="38">
        <f>SUM(H59:H61)</f>
        <v>0</v>
      </c>
      <c r="I58" s="38">
        <f t="shared" si="10"/>
        <v>0</v>
      </c>
    </row>
    <row r="59" spans="2:9" ht="9.75" customHeight="1" x14ac:dyDescent="0.25">
      <c r="B59" s="1"/>
      <c r="C59" s="5" t="s">
        <v>59</v>
      </c>
      <c r="D59" s="38"/>
      <c r="E59" s="38"/>
      <c r="F59" s="38">
        <f t="shared" si="11"/>
        <v>0</v>
      </c>
      <c r="G59" s="38"/>
      <c r="H59" s="38"/>
      <c r="I59" s="38">
        <f t="shared" si="10"/>
        <v>0</v>
      </c>
    </row>
    <row r="60" spans="2:9" ht="9.75" customHeight="1" x14ac:dyDescent="0.25">
      <c r="B60" s="1"/>
      <c r="C60" s="5" t="s">
        <v>60</v>
      </c>
      <c r="D60" s="38"/>
      <c r="E60" s="38"/>
      <c r="F60" s="38">
        <f t="shared" si="11"/>
        <v>0</v>
      </c>
      <c r="G60" s="38"/>
      <c r="H60" s="38"/>
      <c r="I60" s="38">
        <f t="shared" si="10"/>
        <v>0</v>
      </c>
    </row>
    <row r="61" spans="2:9" ht="9.75" customHeight="1" x14ac:dyDescent="0.25">
      <c r="B61" s="1"/>
      <c r="C61" s="5" t="s">
        <v>61</v>
      </c>
      <c r="D61" s="38"/>
      <c r="E61" s="38"/>
      <c r="F61" s="38">
        <f t="shared" si="11"/>
        <v>0</v>
      </c>
      <c r="G61" s="38"/>
      <c r="H61" s="38"/>
      <c r="I61" s="38">
        <f t="shared" si="10"/>
        <v>0</v>
      </c>
    </row>
    <row r="62" spans="2:9" ht="9.75" customHeight="1" x14ac:dyDescent="0.25">
      <c r="B62" s="13" t="s">
        <v>62</v>
      </c>
      <c r="C62" s="13"/>
      <c r="D62" s="38">
        <f>SUM(D63:D70)</f>
        <v>0</v>
      </c>
      <c r="E62" s="38">
        <f>SUM(E63:E70)</f>
        <v>0</v>
      </c>
      <c r="F62" s="38">
        <f>F63+F64+F65+F66+F67+F69+F70</f>
        <v>0</v>
      </c>
      <c r="G62" s="38">
        <f>SUM(G63:G70)</f>
        <v>0</v>
      </c>
      <c r="H62" s="38">
        <f>SUM(H63:H70)</f>
        <v>0</v>
      </c>
      <c r="I62" s="38">
        <f t="shared" si="10"/>
        <v>0</v>
      </c>
    </row>
    <row r="63" spans="2:9" ht="9.75" customHeight="1" x14ac:dyDescent="0.25">
      <c r="B63" s="1"/>
      <c r="C63" s="5" t="s">
        <v>63</v>
      </c>
      <c r="D63" s="38"/>
      <c r="E63" s="38"/>
      <c r="F63" s="38">
        <f t="shared" si="11"/>
        <v>0</v>
      </c>
      <c r="G63" s="38"/>
      <c r="H63" s="38"/>
      <c r="I63" s="38">
        <f t="shared" si="10"/>
        <v>0</v>
      </c>
    </row>
    <row r="64" spans="2:9" ht="9.75" customHeight="1" x14ac:dyDescent="0.25">
      <c r="B64" s="1"/>
      <c r="C64" s="5" t="s">
        <v>64</v>
      </c>
      <c r="D64" s="38"/>
      <c r="E64" s="38"/>
      <c r="F64" s="38">
        <f t="shared" si="11"/>
        <v>0</v>
      </c>
      <c r="G64" s="38"/>
      <c r="H64" s="38"/>
      <c r="I64" s="38">
        <f t="shared" si="10"/>
        <v>0</v>
      </c>
    </row>
    <row r="65" spans="2:9" ht="9.75" customHeight="1" x14ac:dyDescent="0.25">
      <c r="B65" s="1"/>
      <c r="C65" s="5" t="s">
        <v>65</v>
      </c>
      <c r="D65" s="38"/>
      <c r="E65" s="38"/>
      <c r="F65" s="38">
        <f t="shared" si="11"/>
        <v>0</v>
      </c>
      <c r="G65" s="38"/>
      <c r="H65" s="38"/>
      <c r="I65" s="38">
        <f t="shared" si="10"/>
        <v>0</v>
      </c>
    </row>
    <row r="66" spans="2:9" ht="9.75" customHeight="1" x14ac:dyDescent="0.25">
      <c r="B66" s="1"/>
      <c r="C66" s="5" t="s">
        <v>66</v>
      </c>
      <c r="D66" s="38"/>
      <c r="E66" s="38"/>
      <c r="F66" s="38">
        <f t="shared" si="11"/>
        <v>0</v>
      </c>
      <c r="G66" s="38"/>
      <c r="H66" s="38"/>
      <c r="I66" s="38">
        <f t="shared" si="10"/>
        <v>0</v>
      </c>
    </row>
    <row r="67" spans="2:9" ht="16.5" x14ac:dyDescent="0.25">
      <c r="B67" s="1"/>
      <c r="C67" s="6" t="s">
        <v>85</v>
      </c>
      <c r="D67" s="38"/>
      <c r="E67" s="38"/>
      <c r="F67" s="38">
        <f t="shared" si="11"/>
        <v>0</v>
      </c>
      <c r="G67" s="38"/>
      <c r="H67" s="38"/>
      <c r="I67" s="38">
        <f t="shared" si="10"/>
        <v>0</v>
      </c>
    </row>
    <row r="68" spans="2:9" ht="9.75" customHeight="1" x14ac:dyDescent="0.25">
      <c r="B68" s="1"/>
      <c r="C68" s="5" t="s">
        <v>67</v>
      </c>
      <c r="D68" s="38"/>
      <c r="E68" s="38"/>
      <c r="F68" s="38">
        <f t="shared" si="11"/>
        <v>0</v>
      </c>
      <c r="G68" s="38"/>
      <c r="H68" s="38"/>
      <c r="I68" s="38">
        <f t="shared" si="10"/>
        <v>0</v>
      </c>
    </row>
    <row r="69" spans="2:9" ht="9.75" customHeight="1" x14ac:dyDescent="0.25">
      <c r="B69" s="1"/>
      <c r="C69" s="5" t="s">
        <v>68</v>
      </c>
      <c r="D69" s="38"/>
      <c r="E69" s="38"/>
      <c r="F69" s="38">
        <f t="shared" si="11"/>
        <v>0</v>
      </c>
      <c r="G69" s="38"/>
      <c r="H69" s="38"/>
      <c r="I69" s="38">
        <f t="shared" si="10"/>
        <v>0</v>
      </c>
    </row>
    <row r="70" spans="2:9" ht="9.75" customHeight="1" x14ac:dyDescent="0.25">
      <c r="B70" s="13" t="s">
        <v>69</v>
      </c>
      <c r="C70" s="13"/>
      <c r="D70" s="38">
        <f>SUM(D71:D73)</f>
        <v>0</v>
      </c>
      <c r="E70" s="38">
        <f>SUM(E71:E73)</f>
        <v>0</v>
      </c>
      <c r="F70" s="38">
        <f>SUM(F71:F73)</f>
        <v>0</v>
      </c>
      <c r="G70" s="38">
        <f>SUM(G71:G73)</f>
        <v>0</v>
      </c>
      <c r="H70" s="38">
        <f>SUM(H71:H73)</f>
        <v>0</v>
      </c>
      <c r="I70" s="38">
        <f t="shared" ref="I70:I80" si="13">F70-G70</f>
        <v>0</v>
      </c>
    </row>
    <row r="71" spans="2:9" ht="9.75" customHeight="1" x14ac:dyDescent="0.25">
      <c r="B71" s="1"/>
      <c r="C71" s="5" t="s">
        <v>70</v>
      </c>
      <c r="D71" s="38"/>
      <c r="E71" s="38"/>
      <c r="F71" s="38">
        <f t="shared" ref="F71:F80" si="14">D71+E71</f>
        <v>0</v>
      </c>
      <c r="G71" s="38"/>
      <c r="H71" s="38"/>
      <c r="I71" s="38">
        <f t="shared" si="13"/>
        <v>0</v>
      </c>
    </row>
    <row r="72" spans="2:9" ht="9.75" customHeight="1" x14ac:dyDescent="0.25">
      <c r="B72" s="1"/>
      <c r="C72" s="5" t="s">
        <v>71</v>
      </c>
      <c r="D72" s="38"/>
      <c r="E72" s="38"/>
      <c r="F72" s="38">
        <f t="shared" si="14"/>
        <v>0</v>
      </c>
      <c r="G72" s="38"/>
      <c r="H72" s="38"/>
      <c r="I72" s="38">
        <f t="shared" si="13"/>
        <v>0</v>
      </c>
    </row>
    <row r="73" spans="2:9" ht="9.75" customHeight="1" x14ac:dyDescent="0.25">
      <c r="B73" s="1"/>
      <c r="C73" s="5" t="s">
        <v>72</v>
      </c>
      <c r="D73" s="38"/>
      <c r="E73" s="38"/>
      <c r="F73" s="38">
        <f t="shared" si="14"/>
        <v>0</v>
      </c>
      <c r="G73" s="38"/>
      <c r="H73" s="38"/>
      <c r="I73" s="38">
        <f t="shared" si="13"/>
        <v>0</v>
      </c>
    </row>
    <row r="74" spans="2:9" ht="9.75" customHeight="1" x14ac:dyDescent="0.25">
      <c r="B74" s="13" t="s">
        <v>73</v>
      </c>
      <c r="C74" s="13"/>
      <c r="D74" s="38">
        <f>SUM(D75:D81)</f>
        <v>0</v>
      </c>
      <c r="E74" s="38">
        <f>SUM(E75:E81)</f>
        <v>0</v>
      </c>
      <c r="F74" s="38">
        <f>SUM(F75:F81)</f>
        <v>0</v>
      </c>
      <c r="G74" s="38">
        <f>SUM(G75:G81)</f>
        <v>0</v>
      </c>
      <c r="H74" s="38">
        <f>SUM(H75:H81)</f>
        <v>0</v>
      </c>
      <c r="I74" s="38">
        <f t="shared" si="13"/>
        <v>0</v>
      </c>
    </row>
    <row r="75" spans="2:9" ht="9.75" customHeight="1" x14ac:dyDescent="0.25">
      <c r="B75" s="1"/>
      <c r="C75" s="5" t="s">
        <v>74</v>
      </c>
      <c r="D75" s="38"/>
      <c r="E75" s="38"/>
      <c r="F75" s="38">
        <f t="shared" ref="F75:F80" si="15">D75+E75</f>
        <v>0</v>
      </c>
      <c r="G75" s="38"/>
      <c r="H75" s="38"/>
      <c r="I75" s="38">
        <f t="shared" si="13"/>
        <v>0</v>
      </c>
    </row>
    <row r="76" spans="2:9" ht="9.75" customHeight="1" x14ac:dyDescent="0.25">
      <c r="B76" s="1"/>
      <c r="C76" s="5" t="s">
        <v>75</v>
      </c>
      <c r="D76" s="38"/>
      <c r="E76" s="38"/>
      <c r="F76" s="38">
        <f t="shared" si="15"/>
        <v>0</v>
      </c>
      <c r="G76" s="38"/>
      <c r="H76" s="38"/>
      <c r="I76" s="38">
        <f t="shared" si="13"/>
        <v>0</v>
      </c>
    </row>
    <row r="77" spans="2:9" ht="9.75" customHeight="1" x14ac:dyDescent="0.25">
      <c r="B77" s="1"/>
      <c r="C77" s="5" t="s">
        <v>76</v>
      </c>
      <c r="D77" s="38"/>
      <c r="E77" s="38"/>
      <c r="F77" s="38">
        <f t="shared" si="15"/>
        <v>0</v>
      </c>
      <c r="G77" s="38"/>
      <c r="H77" s="38"/>
      <c r="I77" s="38">
        <f t="shared" si="13"/>
        <v>0</v>
      </c>
    </row>
    <row r="78" spans="2:9" ht="9.75" customHeight="1" x14ac:dyDescent="0.25">
      <c r="B78" s="1"/>
      <c r="C78" s="5" t="s">
        <v>77</v>
      </c>
      <c r="D78" s="38"/>
      <c r="E78" s="38"/>
      <c r="F78" s="38">
        <f t="shared" si="15"/>
        <v>0</v>
      </c>
      <c r="G78" s="38"/>
      <c r="H78" s="38"/>
      <c r="I78" s="38">
        <f t="shared" si="13"/>
        <v>0</v>
      </c>
    </row>
    <row r="79" spans="2:9" ht="9.75" customHeight="1" x14ac:dyDescent="0.25">
      <c r="B79" s="1"/>
      <c r="C79" s="5" t="s">
        <v>78</v>
      </c>
      <c r="D79" s="38"/>
      <c r="E79" s="38"/>
      <c r="F79" s="38">
        <f t="shared" si="15"/>
        <v>0</v>
      </c>
      <c r="G79" s="38"/>
      <c r="H79" s="38"/>
      <c r="I79" s="38">
        <f t="shared" si="13"/>
        <v>0</v>
      </c>
    </row>
    <row r="80" spans="2:9" ht="9.75" customHeight="1" x14ac:dyDescent="0.25">
      <c r="B80" s="1"/>
      <c r="C80" s="5" t="s">
        <v>79</v>
      </c>
      <c r="D80" s="38"/>
      <c r="E80" s="38"/>
      <c r="F80" s="38">
        <f t="shared" si="15"/>
        <v>0</v>
      </c>
      <c r="G80" s="38"/>
      <c r="H80" s="38"/>
      <c r="I80" s="38">
        <f t="shared" si="13"/>
        <v>0</v>
      </c>
    </row>
    <row r="81" spans="2:9" ht="9.75" customHeight="1" x14ac:dyDescent="0.25">
      <c r="B81" s="1"/>
      <c r="C81" s="5" t="s">
        <v>80</v>
      </c>
      <c r="D81" s="38"/>
      <c r="E81" s="38"/>
      <c r="F81" s="38">
        <f t="shared" si="11"/>
        <v>0</v>
      </c>
      <c r="G81" s="38"/>
      <c r="H81" s="38"/>
      <c r="I81" s="38">
        <f t="shared" si="10"/>
        <v>0</v>
      </c>
    </row>
    <row r="82" spans="2:9" ht="6" customHeight="1" x14ac:dyDescent="0.25">
      <c r="B82" s="13"/>
      <c r="C82" s="13"/>
      <c r="D82" s="38"/>
      <c r="E82" s="38"/>
      <c r="F82" s="38"/>
      <c r="G82" s="38"/>
      <c r="H82" s="38"/>
      <c r="I82" s="38"/>
    </row>
    <row r="83" spans="2:9" ht="10.5" customHeight="1" x14ac:dyDescent="0.25">
      <c r="B83" s="14" t="s">
        <v>81</v>
      </c>
      <c r="C83" s="14"/>
      <c r="D83" s="39">
        <f t="shared" ref="D83:I83" si="16">D84+D102+D92+D112+D122+D132+D136+D145+D149</f>
        <v>10703802</v>
      </c>
      <c r="E83" s="39">
        <f>E84+E102+E92+E112+E122+E132+E136+E145+E149</f>
        <v>2992606.25</v>
      </c>
      <c r="F83" s="39">
        <f t="shared" si="16"/>
        <v>13696408.249999998</v>
      </c>
      <c r="G83" s="39">
        <f>G84+G102+G92+G112+G122+G132+G136+G145+G149</f>
        <v>14223723.09</v>
      </c>
      <c r="H83" s="39">
        <f>H84+H102+H92+H112+H122+H132+H136+H145+H149</f>
        <v>14223723.09</v>
      </c>
      <c r="I83" s="39">
        <f t="shared" si="16"/>
        <v>-527314.84000000148</v>
      </c>
    </row>
    <row r="84" spans="2:9" ht="9.75" customHeight="1" x14ac:dyDescent="0.25">
      <c r="B84" s="13" t="s">
        <v>10</v>
      </c>
      <c r="C84" s="13"/>
      <c r="D84" s="38">
        <f>SUM(D85:D91)</f>
        <v>8579802</v>
      </c>
      <c r="E84" s="38">
        <f>SUM(E85:E91)</f>
        <v>2472606.25</v>
      </c>
      <c r="F84" s="38">
        <f>SUM(F85:F91)</f>
        <v>11052408.249999998</v>
      </c>
      <c r="G84" s="38">
        <f>SUM(G85:G91)</f>
        <v>11255222.85</v>
      </c>
      <c r="H84" s="38">
        <f>SUM(H85:H91)</f>
        <v>11255222.85</v>
      </c>
      <c r="I84" s="38">
        <f t="shared" ref="I84:I143" si="17">F84-G84</f>
        <v>-202814.60000000149</v>
      </c>
    </row>
    <row r="85" spans="2:9" ht="9.75" customHeight="1" x14ac:dyDescent="0.25">
      <c r="B85" s="1"/>
      <c r="C85" s="5" t="s">
        <v>11</v>
      </c>
      <c r="D85" s="38">
        <v>7309063.4400000004</v>
      </c>
      <c r="E85" s="38">
        <v>1103321.08</v>
      </c>
      <c r="F85" s="38">
        <f t="shared" ref="F85:F101" si="18">D85+E85</f>
        <v>8412384.5199999996</v>
      </c>
      <c r="G85" s="38">
        <v>8412384.5199999996</v>
      </c>
      <c r="H85" s="38">
        <v>8412384.5199999996</v>
      </c>
      <c r="I85" s="38">
        <f t="shared" si="17"/>
        <v>0</v>
      </c>
    </row>
    <row r="86" spans="2:9" ht="9.75" customHeight="1" x14ac:dyDescent="0.25">
      <c r="B86" s="1"/>
      <c r="C86" s="5" t="s">
        <v>12</v>
      </c>
      <c r="D86" s="38"/>
      <c r="E86" s="38"/>
      <c r="F86" s="38">
        <f t="shared" si="18"/>
        <v>0</v>
      </c>
      <c r="G86" s="38"/>
      <c r="H86" s="38"/>
      <c r="I86" s="38">
        <f t="shared" si="17"/>
        <v>0</v>
      </c>
    </row>
    <row r="87" spans="2:9" ht="9.75" customHeight="1" x14ac:dyDescent="0.25">
      <c r="B87" s="1"/>
      <c r="C87" s="5" t="s">
        <v>13</v>
      </c>
      <c r="D87" s="38">
        <v>705369.28</v>
      </c>
      <c r="E87" s="38">
        <v>469263.6</v>
      </c>
      <c r="F87" s="38">
        <f t="shared" si="18"/>
        <v>1174632.8799999999</v>
      </c>
      <c r="G87" s="38">
        <v>1377447.48</v>
      </c>
      <c r="H87" s="38">
        <v>1377447.48</v>
      </c>
      <c r="I87" s="38">
        <f t="shared" si="17"/>
        <v>-202814.60000000009</v>
      </c>
    </row>
    <row r="88" spans="2:9" ht="9.75" customHeight="1" x14ac:dyDescent="0.25">
      <c r="B88" s="1"/>
      <c r="C88" s="5" t="s">
        <v>14</v>
      </c>
      <c r="D88" s="38"/>
      <c r="E88" s="38"/>
      <c r="F88" s="38">
        <f t="shared" si="18"/>
        <v>0</v>
      </c>
      <c r="G88" s="38"/>
      <c r="H88" s="38"/>
      <c r="I88" s="38">
        <f t="shared" si="17"/>
        <v>0</v>
      </c>
    </row>
    <row r="89" spans="2:9" ht="9.75" customHeight="1" x14ac:dyDescent="0.25">
      <c r="B89" s="1"/>
      <c r="C89" s="5" t="s">
        <v>15</v>
      </c>
      <c r="D89" s="38">
        <v>491629.2</v>
      </c>
      <c r="E89" s="38">
        <v>973761.65</v>
      </c>
      <c r="F89" s="38">
        <f t="shared" si="18"/>
        <v>1465390.85</v>
      </c>
      <c r="G89" s="38">
        <v>1465390.85</v>
      </c>
      <c r="H89" s="38">
        <v>1465390.85</v>
      </c>
      <c r="I89" s="38">
        <f t="shared" si="17"/>
        <v>0</v>
      </c>
    </row>
    <row r="90" spans="2:9" ht="9.75" customHeight="1" x14ac:dyDescent="0.25">
      <c r="B90" s="1"/>
      <c r="C90" s="5" t="s">
        <v>16</v>
      </c>
      <c r="D90" s="38">
        <v>73740.08</v>
      </c>
      <c r="E90" s="38">
        <v>-73740.08</v>
      </c>
      <c r="F90" s="38">
        <f t="shared" si="18"/>
        <v>0</v>
      </c>
      <c r="G90" s="38">
        <v>0</v>
      </c>
      <c r="H90" s="38">
        <v>0</v>
      </c>
      <c r="I90" s="38">
        <f t="shared" si="17"/>
        <v>0</v>
      </c>
    </row>
    <row r="91" spans="2:9" ht="9.75" customHeight="1" x14ac:dyDescent="0.25">
      <c r="B91" s="1"/>
      <c r="C91" s="5" t="s">
        <v>17</v>
      </c>
      <c r="D91" s="38"/>
      <c r="E91" s="38"/>
      <c r="F91" s="38">
        <f t="shared" si="18"/>
        <v>0</v>
      </c>
      <c r="G91" s="38"/>
      <c r="H91" s="38"/>
      <c r="I91" s="38">
        <f t="shared" si="17"/>
        <v>0</v>
      </c>
    </row>
    <row r="92" spans="2:9" ht="9.75" customHeight="1" x14ac:dyDescent="0.25">
      <c r="B92" s="13" t="s">
        <v>18</v>
      </c>
      <c r="C92" s="13"/>
      <c r="D92" s="38">
        <f>SUM(D93:D101)</f>
        <v>804000</v>
      </c>
      <c r="E92" s="38">
        <f>SUM(E93:E101)</f>
        <v>76815.439999999959</v>
      </c>
      <c r="F92" s="38">
        <f>SUM(F93:F101)</f>
        <v>880815.44</v>
      </c>
      <c r="G92" s="38">
        <f>SUM(G93:G101)</f>
        <v>892924.3</v>
      </c>
      <c r="H92" s="38">
        <f>SUM(H93:H101)</f>
        <v>892924.3</v>
      </c>
      <c r="I92" s="38">
        <f t="shared" si="17"/>
        <v>-12108.860000000102</v>
      </c>
    </row>
    <row r="93" spans="2:9" ht="16.5" x14ac:dyDescent="0.25">
      <c r="B93" s="1"/>
      <c r="C93" s="6" t="s">
        <v>19</v>
      </c>
      <c r="D93" s="38">
        <v>357670.18</v>
      </c>
      <c r="E93" s="38">
        <v>51004.06</v>
      </c>
      <c r="F93" s="38">
        <f t="shared" si="18"/>
        <v>408674.24</v>
      </c>
      <c r="G93" s="38">
        <v>410674.24</v>
      </c>
      <c r="H93" s="38">
        <v>410674.24</v>
      </c>
      <c r="I93" s="38">
        <f t="shared" si="17"/>
        <v>-2000</v>
      </c>
    </row>
    <row r="94" spans="2:9" ht="9.75" customHeight="1" x14ac:dyDescent="0.25">
      <c r="B94" s="1"/>
      <c r="C94" s="5" t="s">
        <v>20</v>
      </c>
      <c r="D94" s="38">
        <v>62760.160000000003</v>
      </c>
      <c r="E94" s="38">
        <v>3043.56</v>
      </c>
      <c r="F94" s="38">
        <f t="shared" si="18"/>
        <v>65803.72</v>
      </c>
      <c r="G94" s="38">
        <v>65803.72</v>
      </c>
      <c r="H94" s="38">
        <v>65803.72</v>
      </c>
      <c r="I94" s="38">
        <f t="shared" si="17"/>
        <v>0</v>
      </c>
    </row>
    <row r="95" spans="2:9" ht="9.75" customHeight="1" x14ac:dyDescent="0.25">
      <c r="B95" s="1"/>
      <c r="C95" s="5" t="s">
        <v>21</v>
      </c>
      <c r="D95" s="38"/>
      <c r="E95" s="38"/>
      <c r="F95" s="38">
        <f t="shared" si="18"/>
        <v>0</v>
      </c>
      <c r="G95" s="38"/>
      <c r="H95" s="38"/>
      <c r="I95" s="38">
        <f t="shared" si="17"/>
        <v>0</v>
      </c>
    </row>
    <row r="96" spans="2:9" ht="9.75" customHeight="1" x14ac:dyDescent="0.25">
      <c r="B96" s="1"/>
      <c r="C96" s="5" t="s">
        <v>22</v>
      </c>
      <c r="D96" s="38">
        <v>50352.01</v>
      </c>
      <c r="E96" s="38">
        <v>113961.98</v>
      </c>
      <c r="F96" s="38">
        <f t="shared" si="18"/>
        <v>164313.99</v>
      </c>
      <c r="G96" s="38">
        <v>167313.99</v>
      </c>
      <c r="H96" s="38">
        <v>167313.99</v>
      </c>
      <c r="I96" s="38">
        <f t="shared" si="17"/>
        <v>-3000</v>
      </c>
    </row>
    <row r="97" spans="2:9" ht="9.75" customHeight="1" x14ac:dyDescent="0.25">
      <c r="B97" s="1"/>
      <c r="C97" s="5" t="s">
        <v>23</v>
      </c>
      <c r="D97" s="38">
        <v>4147.99</v>
      </c>
      <c r="E97" s="38">
        <v>3989</v>
      </c>
      <c r="F97" s="38">
        <f t="shared" si="18"/>
        <v>8136.99</v>
      </c>
      <c r="G97" s="38">
        <v>8136.99</v>
      </c>
      <c r="H97" s="38">
        <v>8136.99</v>
      </c>
      <c r="I97" s="38">
        <f t="shared" si="17"/>
        <v>0</v>
      </c>
    </row>
    <row r="98" spans="2:9" ht="9.75" customHeight="1" x14ac:dyDescent="0.25">
      <c r="B98" s="1"/>
      <c r="C98" s="5" t="s">
        <v>24</v>
      </c>
      <c r="D98" s="38">
        <v>178085.09</v>
      </c>
      <c r="E98" s="38">
        <v>-7607.66</v>
      </c>
      <c r="F98" s="38">
        <f t="shared" si="18"/>
        <v>170477.43</v>
      </c>
      <c r="G98" s="38">
        <v>173214.29</v>
      </c>
      <c r="H98" s="38">
        <v>173214.29</v>
      </c>
      <c r="I98" s="38">
        <f t="shared" si="17"/>
        <v>-2736.8600000000151</v>
      </c>
    </row>
    <row r="99" spans="2:9" ht="9.75" customHeight="1" x14ac:dyDescent="0.25">
      <c r="B99" s="1"/>
      <c r="C99" s="5" t="s">
        <v>25</v>
      </c>
      <c r="D99" s="38">
        <v>9900</v>
      </c>
      <c r="E99" s="38">
        <v>4619.05</v>
      </c>
      <c r="F99" s="38">
        <f t="shared" si="18"/>
        <v>14519.05</v>
      </c>
      <c r="G99" s="38">
        <v>14519.05</v>
      </c>
      <c r="H99" s="38">
        <v>14519.05</v>
      </c>
      <c r="I99" s="38">
        <f t="shared" si="17"/>
        <v>0</v>
      </c>
    </row>
    <row r="100" spans="2:9" ht="9.75" customHeight="1" x14ac:dyDescent="0.25">
      <c r="B100" s="1"/>
      <c r="C100" s="5" t="s">
        <v>26</v>
      </c>
      <c r="D100" s="38"/>
      <c r="E100" s="38"/>
      <c r="F100" s="38">
        <f t="shared" si="18"/>
        <v>0</v>
      </c>
      <c r="G100" s="38"/>
      <c r="H100" s="38"/>
      <c r="I100" s="38">
        <f t="shared" si="17"/>
        <v>0</v>
      </c>
    </row>
    <row r="101" spans="2:9" ht="9.75" customHeight="1" x14ac:dyDescent="0.25">
      <c r="B101" s="1"/>
      <c r="C101" s="5" t="s">
        <v>27</v>
      </c>
      <c r="D101" s="38">
        <v>141084.57</v>
      </c>
      <c r="E101" s="38">
        <v>-92194.55</v>
      </c>
      <c r="F101" s="38">
        <f t="shared" si="18"/>
        <v>48890.020000000004</v>
      </c>
      <c r="G101" s="38">
        <v>53262.02</v>
      </c>
      <c r="H101" s="38">
        <v>53262.02</v>
      </c>
      <c r="I101" s="38">
        <f t="shared" si="17"/>
        <v>-4371.9999999999927</v>
      </c>
    </row>
    <row r="102" spans="2:9" ht="9.75" customHeight="1" x14ac:dyDescent="0.25">
      <c r="B102" s="13" t="s">
        <v>28</v>
      </c>
      <c r="C102" s="13"/>
      <c r="D102" s="38">
        <f>SUM(D103:D111)</f>
        <v>1320000</v>
      </c>
      <c r="E102" s="38">
        <f>SUM(E103:E111)</f>
        <v>175257.56</v>
      </c>
      <c r="F102" s="38">
        <f>SUM(F103:F111)</f>
        <v>1495257.5599999998</v>
      </c>
      <c r="G102" s="38">
        <f>SUM(G103:G111)</f>
        <v>1807648.9399999997</v>
      </c>
      <c r="H102" s="38">
        <f>SUM(H103:H111)</f>
        <v>1807648.9399999997</v>
      </c>
      <c r="I102" s="38">
        <f t="shared" si="17"/>
        <v>-312391.37999999989</v>
      </c>
    </row>
    <row r="103" spans="2:9" ht="9.75" customHeight="1" x14ac:dyDescent="0.25">
      <c r="B103" s="1"/>
      <c r="C103" s="5" t="s">
        <v>29</v>
      </c>
      <c r="D103" s="38">
        <v>240130.78</v>
      </c>
      <c r="E103" s="38">
        <v>139388.62</v>
      </c>
      <c r="F103" s="38">
        <f>D103+E103</f>
        <v>379519.4</v>
      </c>
      <c r="G103" s="38">
        <v>379519.4</v>
      </c>
      <c r="H103" s="38">
        <v>379519.4</v>
      </c>
      <c r="I103" s="38">
        <f t="shared" si="17"/>
        <v>0</v>
      </c>
    </row>
    <row r="104" spans="2:9" ht="9.75" customHeight="1" x14ac:dyDescent="0.25">
      <c r="B104" s="1"/>
      <c r="C104" s="5" t="s">
        <v>30</v>
      </c>
      <c r="D104" s="38">
        <v>17969.810000000001</v>
      </c>
      <c r="E104" s="38">
        <v>1806.19</v>
      </c>
      <c r="F104" s="38">
        <f t="shared" ref="F104:F111" si="19">D104+E104</f>
        <v>19776</v>
      </c>
      <c r="G104" s="38">
        <v>19776</v>
      </c>
      <c r="H104" s="38">
        <v>19776</v>
      </c>
      <c r="I104" s="38">
        <f t="shared" si="17"/>
        <v>0</v>
      </c>
    </row>
    <row r="105" spans="2:9" ht="9.75" customHeight="1" x14ac:dyDescent="0.25">
      <c r="B105" s="1"/>
      <c r="C105" s="5" t="s">
        <v>31</v>
      </c>
      <c r="D105" s="38">
        <v>171108.36</v>
      </c>
      <c r="E105" s="38">
        <v>-36821.32</v>
      </c>
      <c r="F105" s="38">
        <f t="shared" si="19"/>
        <v>134287.03999999998</v>
      </c>
      <c r="G105" s="38">
        <v>134287.04000000001</v>
      </c>
      <c r="H105" s="38">
        <v>134287.04000000001</v>
      </c>
      <c r="I105" s="38">
        <f t="shared" si="17"/>
        <v>0</v>
      </c>
    </row>
    <row r="106" spans="2:9" ht="9.75" customHeight="1" x14ac:dyDescent="0.25">
      <c r="B106" s="1"/>
      <c r="C106" s="5" t="s">
        <v>32</v>
      </c>
      <c r="D106" s="38">
        <v>9000</v>
      </c>
      <c r="E106" s="38">
        <v>7690.08</v>
      </c>
      <c r="F106" s="38">
        <f t="shared" si="19"/>
        <v>16690.080000000002</v>
      </c>
      <c r="G106" s="38">
        <v>16690.080000000002</v>
      </c>
      <c r="H106" s="38">
        <v>16690.080000000002</v>
      </c>
      <c r="I106" s="38">
        <f t="shared" si="17"/>
        <v>0</v>
      </c>
    </row>
    <row r="107" spans="2:9" ht="9.75" customHeight="1" x14ac:dyDescent="0.25">
      <c r="B107" s="1"/>
      <c r="C107" s="5" t="s">
        <v>33</v>
      </c>
      <c r="D107" s="38">
        <v>599770.47</v>
      </c>
      <c r="E107" s="38">
        <v>-215327.31</v>
      </c>
      <c r="F107" s="38">
        <f t="shared" si="19"/>
        <v>384443.16</v>
      </c>
      <c r="G107" s="38">
        <v>502089.13</v>
      </c>
      <c r="H107" s="38">
        <v>502089.13</v>
      </c>
      <c r="I107" s="38">
        <f t="shared" si="17"/>
        <v>-117645.97000000003</v>
      </c>
    </row>
    <row r="108" spans="2:9" ht="9.75" customHeight="1" x14ac:dyDescent="0.25">
      <c r="B108" s="1"/>
      <c r="C108" s="5" t="s">
        <v>34</v>
      </c>
      <c r="D108" s="38">
        <v>26280</v>
      </c>
      <c r="E108" s="38">
        <v>126893.92</v>
      </c>
      <c r="F108" s="38">
        <f t="shared" si="19"/>
        <v>153173.91999999998</v>
      </c>
      <c r="G108" s="38">
        <v>153173.92000000001</v>
      </c>
      <c r="H108" s="38">
        <v>153173.92000000001</v>
      </c>
      <c r="I108" s="38">
        <f t="shared" si="17"/>
        <v>0</v>
      </c>
    </row>
    <row r="109" spans="2:9" ht="9.75" customHeight="1" x14ac:dyDescent="0.25">
      <c r="B109" s="1"/>
      <c r="C109" s="5" t="s">
        <v>35</v>
      </c>
      <c r="D109" s="38">
        <v>124077.56</v>
      </c>
      <c r="E109" s="38">
        <v>-31360.06</v>
      </c>
      <c r="F109" s="38">
        <f t="shared" si="19"/>
        <v>92717.5</v>
      </c>
      <c r="G109" s="38">
        <v>92717.5</v>
      </c>
      <c r="H109" s="38">
        <v>92717.5</v>
      </c>
      <c r="I109" s="38">
        <f t="shared" si="17"/>
        <v>0</v>
      </c>
    </row>
    <row r="110" spans="2:9" ht="9.75" customHeight="1" x14ac:dyDescent="0.25">
      <c r="B110" s="1"/>
      <c r="C110" s="5" t="s">
        <v>36</v>
      </c>
      <c r="D110" s="38">
        <v>20000</v>
      </c>
      <c r="E110" s="38">
        <v>70537.399999999994</v>
      </c>
      <c r="F110" s="38">
        <f t="shared" si="19"/>
        <v>90537.4</v>
      </c>
      <c r="G110" s="38">
        <v>137785.43</v>
      </c>
      <c r="H110" s="38">
        <v>137785.43</v>
      </c>
      <c r="I110" s="38">
        <f t="shared" si="17"/>
        <v>-47248.03</v>
      </c>
    </row>
    <row r="111" spans="2:9" ht="9.75" customHeight="1" x14ac:dyDescent="0.25">
      <c r="B111" s="1"/>
      <c r="C111" s="5" t="s">
        <v>37</v>
      </c>
      <c r="D111" s="38">
        <v>111663.02</v>
      </c>
      <c r="E111" s="38">
        <v>112450.04</v>
      </c>
      <c r="F111" s="38">
        <f t="shared" si="19"/>
        <v>224113.06</v>
      </c>
      <c r="G111" s="38">
        <v>371610.44</v>
      </c>
      <c r="H111" s="38">
        <v>371610.44</v>
      </c>
      <c r="I111" s="38">
        <f t="shared" si="17"/>
        <v>-147497.38</v>
      </c>
    </row>
    <row r="112" spans="2:9" x14ac:dyDescent="0.25">
      <c r="B112" s="12" t="s">
        <v>38</v>
      </c>
      <c r="C112" s="12"/>
      <c r="D112" s="38">
        <f>SUM(D113:D121)</f>
        <v>0</v>
      </c>
      <c r="E112" s="38">
        <f>SUM(E113:E121)</f>
        <v>0</v>
      </c>
      <c r="F112" s="38">
        <f>SUM(F113:F121)</f>
        <v>0</v>
      </c>
      <c r="G112" s="38">
        <f>SUM(G113:G121)</f>
        <v>0</v>
      </c>
      <c r="H112" s="38">
        <f>SUM(H113:H121)</f>
        <v>0</v>
      </c>
      <c r="I112" s="38">
        <f t="shared" si="17"/>
        <v>0</v>
      </c>
    </row>
    <row r="113" spans="2:9" ht="9.75" customHeight="1" x14ac:dyDescent="0.25">
      <c r="B113" s="1"/>
      <c r="C113" s="5" t="s">
        <v>39</v>
      </c>
      <c r="D113" s="38"/>
      <c r="E113" s="38"/>
      <c r="F113" s="38">
        <f>D113+E113</f>
        <v>0</v>
      </c>
      <c r="G113" s="38"/>
      <c r="H113" s="38"/>
      <c r="I113" s="38">
        <f t="shared" si="17"/>
        <v>0</v>
      </c>
    </row>
    <row r="114" spans="2:9" ht="9.75" customHeight="1" x14ac:dyDescent="0.25">
      <c r="B114" s="1"/>
      <c r="C114" s="5" t="s">
        <v>40</v>
      </c>
      <c r="D114" s="38"/>
      <c r="E114" s="38"/>
      <c r="F114" s="38">
        <f t="shared" ref="F114:F121" si="20">D114+E114</f>
        <v>0</v>
      </c>
      <c r="G114" s="38"/>
      <c r="H114" s="38"/>
      <c r="I114" s="38">
        <f t="shared" si="17"/>
        <v>0</v>
      </c>
    </row>
    <row r="115" spans="2:9" ht="9.75" customHeight="1" x14ac:dyDescent="0.25">
      <c r="B115" s="1"/>
      <c r="C115" s="5" t="s">
        <v>41</v>
      </c>
      <c r="D115" s="38"/>
      <c r="E115" s="38"/>
      <c r="F115" s="38">
        <f t="shared" si="20"/>
        <v>0</v>
      </c>
      <c r="G115" s="38"/>
      <c r="H115" s="38"/>
      <c r="I115" s="38">
        <f t="shared" si="17"/>
        <v>0</v>
      </c>
    </row>
    <row r="116" spans="2:9" ht="9.75" customHeight="1" x14ac:dyDescent="0.25">
      <c r="B116" s="1"/>
      <c r="C116" s="5" t="s">
        <v>42</v>
      </c>
      <c r="D116" s="38"/>
      <c r="E116" s="38"/>
      <c r="F116" s="38">
        <f t="shared" si="20"/>
        <v>0</v>
      </c>
      <c r="G116" s="38"/>
      <c r="H116" s="38"/>
      <c r="I116" s="38">
        <f t="shared" si="17"/>
        <v>0</v>
      </c>
    </row>
    <row r="117" spans="2:9" ht="9.75" customHeight="1" x14ac:dyDescent="0.25">
      <c r="B117" s="1"/>
      <c r="C117" s="5" t="s">
        <v>43</v>
      </c>
      <c r="D117" s="38"/>
      <c r="E117" s="38"/>
      <c r="F117" s="38">
        <f t="shared" si="20"/>
        <v>0</v>
      </c>
      <c r="G117" s="38"/>
      <c r="H117" s="38"/>
      <c r="I117" s="38">
        <f t="shared" si="17"/>
        <v>0</v>
      </c>
    </row>
    <row r="118" spans="2:9" ht="9.75" customHeight="1" x14ac:dyDescent="0.25">
      <c r="B118" s="1"/>
      <c r="C118" s="5" t="s">
        <v>44</v>
      </c>
      <c r="D118" s="38"/>
      <c r="E118" s="38"/>
      <c r="F118" s="38">
        <f t="shared" si="20"/>
        <v>0</v>
      </c>
      <c r="G118" s="38"/>
      <c r="H118" s="38"/>
      <c r="I118" s="38">
        <f t="shared" si="17"/>
        <v>0</v>
      </c>
    </row>
    <row r="119" spans="2:9" ht="9" customHeight="1" x14ac:dyDescent="0.25">
      <c r="B119" s="1"/>
      <c r="C119" s="5" t="s">
        <v>45</v>
      </c>
      <c r="D119" s="38"/>
      <c r="E119" s="38"/>
      <c r="F119" s="38">
        <f t="shared" si="20"/>
        <v>0</v>
      </c>
      <c r="G119" s="38"/>
      <c r="H119" s="38"/>
      <c r="I119" s="38">
        <f t="shared" si="17"/>
        <v>0</v>
      </c>
    </row>
    <row r="120" spans="2:9" ht="8.25" customHeight="1" x14ac:dyDescent="0.25">
      <c r="B120" s="1"/>
      <c r="C120" s="5" t="s">
        <v>46</v>
      </c>
      <c r="D120" s="38"/>
      <c r="E120" s="38"/>
      <c r="F120" s="38">
        <f t="shared" si="20"/>
        <v>0</v>
      </c>
      <c r="G120" s="38"/>
      <c r="H120" s="38"/>
      <c r="I120" s="38">
        <f t="shared" si="17"/>
        <v>0</v>
      </c>
    </row>
    <row r="121" spans="2:9" ht="9.75" customHeight="1" x14ac:dyDescent="0.25">
      <c r="B121" s="1"/>
      <c r="C121" s="5" t="s">
        <v>47</v>
      </c>
      <c r="D121" s="38"/>
      <c r="E121" s="38"/>
      <c r="F121" s="38">
        <f t="shared" si="20"/>
        <v>0</v>
      </c>
      <c r="G121" s="38"/>
      <c r="H121" s="38"/>
      <c r="I121" s="38">
        <f t="shared" si="17"/>
        <v>0</v>
      </c>
    </row>
    <row r="122" spans="2:9" ht="17.25" customHeight="1" x14ac:dyDescent="0.25">
      <c r="B122" s="12" t="s">
        <v>48</v>
      </c>
      <c r="C122" s="12"/>
      <c r="D122" s="38">
        <f>SUM(D123:D131)</f>
        <v>0</v>
      </c>
      <c r="E122" s="38">
        <f>SUM(E123:E131)</f>
        <v>267927</v>
      </c>
      <c r="F122" s="38">
        <f>SUM(F123:F131)</f>
        <v>267927</v>
      </c>
      <c r="G122" s="38">
        <f>SUM(G123:G131)</f>
        <v>267927</v>
      </c>
      <c r="H122" s="38">
        <f>SUM(H123:H131)</f>
        <v>267927</v>
      </c>
      <c r="I122" s="38">
        <f t="shared" si="17"/>
        <v>0</v>
      </c>
    </row>
    <row r="123" spans="2:9" ht="9.75" customHeight="1" x14ac:dyDescent="0.25">
      <c r="B123" s="1"/>
      <c r="C123" s="5" t="s">
        <v>49</v>
      </c>
      <c r="D123" s="38">
        <v>0</v>
      </c>
      <c r="E123" s="38">
        <v>22620</v>
      </c>
      <c r="F123" s="38">
        <f>D123+E123</f>
        <v>22620</v>
      </c>
      <c r="G123" s="38">
        <v>22620</v>
      </c>
      <c r="H123" s="38">
        <v>22620</v>
      </c>
      <c r="I123" s="38">
        <f t="shared" si="17"/>
        <v>0</v>
      </c>
    </row>
    <row r="124" spans="2:9" ht="9.75" customHeight="1" x14ac:dyDescent="0.25">
      <c r="B124" s="1"/>
      <c r="C124" s="5" t="s">
        <v>50</v>
      </c>
      <c r="D124" s="38"/>
      <c r="E124" s="38"/>
      <c r="F124" s="38">
        <f t="shared" ref="F124:F131" si="21">D124+E124</f>
        <v>0</v>
      </c>
      <c r="G124" s="38"/>
      <c r="H124" s="38"/>
      <c r="I124" s="38">
        <f t="shared" si="17"/>
        <v>0</v>
      </c>
    </row>
    <row r="125" spans="2:9" ht="9.75" customHeight="1" x14ac:dyDescent="0.25">
      <c r="B125" s="1"/>
      <c r="C125" s="5" t="s">
        <v>51</v>
      </c>
      <c r="D125" s="38"/>
      <c r="E125" s="38"/>
      <c r="F125" s="38">
        <f t="shared" si="21"/>
        <v>0</v>
      </c>
      <c r="G125" s="38"/>
      <c r="H125" s="38"/>
      <c r="I125" s="38">
        <f t="shared" si="17"/>
        <v>0</v>
      </c>
    </row>
    <row r="126" spans="2:9" ht="9.75" customHeight="1" x14ac:dyDescent="0.25">
      <c r="B126" s="1"/>
      <c r="C126" s="5" t="s">
        <v>52</v>
      </c>
      <c r="D126" s="38"/>
      <c r="E126" s="38"/>
      <c r="F126" s="38">
        <f t="shared" si="21"/>
        <v>0</v>
      </c>
      <c r="G126" s="38"/>
      <c r="H126" s="38"/>
      <c r="I126" s="38">
        <f t="shared" si="17"/>
        <v>0</v>
      </c>
    </row>
    <row r="127" spans="2:9" ht="9.75" customHeight="1" x14ac:dyDescent="0.25">
      <c r="B127" s="1"/>
      <c r="C127" s="5" t="s">
        <v>53</v>
      </c>
      <c r="D127" s="38"/>
      <c r="E127" s="38"/>
      <c r="F127" s="38">
        <f t="shared" si="21"/>
        <v>0</v>
      </c>
      <c r="G127" s="38"/>
      <c r="H127" s="38"/>
      <c r="I127" s="38">
        <f t="shared" si="17"/>
        <v>0</v>
      </c>
    </row>
    <row r="128" spans="2:9" ht="9.75" customHeight="1" x14ac:dyDescent="0.25">
      <c r="B128" s="1"/>
      <c r="C128" s="5" t="s">
        <v>54</v>
      </c>
      <c r="D128" s="38">
        <v>0</v>
      </c>
      <c r="E128" s="38">
        <v>59392</v>
      </c>
      <c r="F128" s="38">
        <f t="shared" si="21"/>
        <v>59392</v>
      </c>
      <c r="G128" s="38">
        <v>59392</v>
      </c>
      <c r="H128" s="38">
        <v>59392</v>
      </c>
      <c r="I128" s="38">
        <f t="shared" si="17"/>
        <v>0</v>
      </c>
    </row>
    <row r="129" spans="2:9" ht="9.75" customHeight="1" x14ac:dyDescent="0.25">
      <c r="B129" s="1"/>
      <c r="C129" s="5" t="s">
        <v>55</v>
      </c>
      <c r="D129" s="38"/>
      <c r="E129" s="38"/>
      <c r="F129" s="38">
        <f t="shared" si="21"/>
        <v>0</v>
      </c>
      <c r="G129" s="38"/>
      <c r="H129" s="38"/>
      <c r="I129" s="38">
        <f t="shared" si="17"/>
        <v>0</v>
      </c>
    </row>
    <row r="130" spans="2:9" ht="9.75" customHeight="1" x14ac:dyDescent="0.25">
      <c r="B130" s="1"/>
      <c r="C130" s="5" t="s">
        <v>56</v>
      </c>
      <c r="D130" s="38">
        <v>0</v>
      </c>
      <c r="E130" s="38">
        <v>185915</v>
      </c>
      <c r="F130" s="38">
        <f t="shared" si="21"/>
        <v>185915</v>
      </c>
      <c r="G130" s="38">
        <v>185915</v>
      </c>
      <c r="H130" s="38">
        <v>185915</v>
      </c>
      <c r="I130" s="38">
        <f t="shared" si="17"/>
        <v>0</v>
      </c>
    </row>
    <row r="131" spans="2:9" ht="9.75" customHeight="1" x14ac:dyDescent="0.25">
      <c r="B131" s="1"/>
      <c r="C131" s="5" t="s">
        <v>57</v>
      </c>
      <c r="D131" s="38"/>
      <c r="E131" s="38"/>
      <c r="F131" s="38">
        <f t="shared" si="21"/>
        <v>0</v>
      </c>
      <c r="G131" s="38"/>
      <c r="H131" s="38"/>
      <c r="I131" s="38">
        <f t="shared" si="17"/>
        <v>0</v>
      </c>
    </row>
    <row r="132" spans="2:9" ht="9.75" customHeight="1" x14ac:dyDescent="0.25">
      <c r="B132" s="13" t="s">
        <v>58</v>
      </c>
      <c r="C132" s="13"/>
      <c r="D132" s="38">
        <f>SUM(D133:D135)</f>
        <v>0</v>
      </c>
      <c r="E132" s="38">
        <f>SUM(E133:E135)</f>
        <v>0</v>
      </c>
      <c r="F132" s="38">
        <f>SUM(F133:F135)</f>
        <v>0</v>
      </c>
      <c r="G132" s="38">
        <f>SUM(G133:G135)</f>
        <v>0</v>
      </c>
      <c r="H132" s="38">
        <f>SUM(H133:H135)</f>
        <v>0</v>
      </c>
      <c r="I132" s="38">
        <f t="shared" si="17"/>
        <v>0</v>
      </c>
    </row>
    <row r="133" spans="2:9" ht="9.75" customHeight="1" x14ac:dyDescent="0.25">
      <c r="B133" s="1"/>
      <c r="C133" s="5" t="s">
        <v>59</v>
      </c>
      <c r="D133" s="38"/>
      <c r="E133" s="38"/>
      <c r="F133" s="38">
        <f>D133+E133</f>
        <v>0</v>
      </c>
      <c r="G133" s="38"/>
      <c r="H133" s="38"/>
      <c r="I133" s="38">
        <f t="shared" si="17"/>
        <v>0</v>
      </c>
    </row>
    <row r="134" spans="2:9" ht="9.75" customHeight="1" x14ac:dyDescent="0.25">
      <c r="B134" s="1"/>
      <c r="C134" s="5" t="s">
        <v>60</v>
      </c>
      <c r="D134" s="38"/>
      <c r="E134" s="38"/>
      <c r="F134" s="38">
        <f>D134+E134</f>
        <v>0</v>
      </c>
      <c r="G134" s="38"/>
      <c r="H134" s="38"/>
      <c r="I134" s="38">
        <f t="shared" si="17"/>
        <v>0</v>
      </c>
    </row>
    <row r="135" spans="2:9" ht="9.75" customHeight="1" x14ac:dyDescent="0.25">
      <c r="B135" s="1"/>
      <c r="C135" s="5" t="s">
        <v>61</v>
      </c>
      <c r="D135" s="38"/>
      <c r="E135" s="38"/>
      <c r="F135" s="38">
        <f>D135+E135</f>
        <v>0</v>
      </c>
      <c r="G135" s="38"/>
      <c r="H135" s="38"/>
      <c r="I135" s="38">
        <f t="shared" si="17"/>
        <v>0</v>
      </c>
    </row>
    <row r="136" spans="2:9" ht="18" customHeight="1" x14ac:dyDescent="0.25">
      <c r="B136" s="12" t="s">
        <v>86</v>
      </c>
      <c r="C136" s="12"/>
      <c r="D136" s="38">
        <f>SUM(D137:D144)</f>
        <v>0</v>
      </c>
      <c r="E136" s="38">
        <f>SUM(E137:E144)</f>
        <v>0</v>
      </c>
      <c r="F136" s="38">
        <f>F137+F138+F139+F140+F141+F143+F144</f>
        <v>0</v>
      </c>
      <c r="G136" s="38">
        <f>SUM(G137:G144)</f>
        <v>0</v>
      </c>
      <c r="H136" s="38">
        <f>SUM(H137:H144)</f>
        <v>0</v>
      </c>
      <c r="I136" s="38">
        <f t="shared" si="17"/>
        <v>0</v>
      </c>
    </row>
    <row r="137" spans="2:9" ht="9.75" customHeight="1" x14ac:dyDescent="0.25">
      <c r="B137" s="1"/>
      <c r="C137" s="5" t="s">
        <v>63</v>
      </c>
      <c r="D137" s="38"/>
      <c r="E137" s="38"/>
      <c r="F137" s="38">
        <f>D137+E137</f>
        <v>0</v>
      </c>
      <c r="G137" s="38"/>
      <c r="H137" s="38"/>
      <c r="I137" s="38">
        <f t="shared" si="17"/>
        <v>0</v>
      </c>
    </row>
    <row r="138" spans="2:9" ht="9.75" customHeight="1" x14ac:dyDescent="0.25">
      <c r="B138" s="1"/>
      <c r="C138" s="5" t="s">
        <v>64</v>
      </c>
      <c r="D138" s="38"/>
      <c r="E138" s="38"/>
      <c r="F138" s="38">
        <f t="shared" ref="F138:F143" si="22">D138+E138</f>
        <v>0</v>
      </c>
      <c r="G138" s="38"/>
      <c r="H138" s="38"/>
      <c r="I138" s="38">
        <f t="shared" si="17"/>
        <v>0</v>
      </c>
    </row>
    <row r="139" spans="2:9" ht="9.75" customHeight="1" x14ac:dyDescent="0.25">
      <c r="B139" s="1"/>
      <c r="C139" s="5" t="s">
        <v>65</v>
      </c>
      <c r="D139" s="38"/>
      <c r="E139" s="38"/>
      <c r="F139" s="38">
        <f t="shared" si="22"/>
        <v>0</v>
      </c>
      <c r="G139" s="38"/>
      <c r="H139" s="38"/>
      <c r="I139" s="38">
        <f t="shared" si="17"/>
        <v>0</v>
      </c>
    </row>
    <row r="140" spans="2:9" ht="9.75" customHeight="1" x14ac:dyDescent="0.25">
      <c r="B140" s="1"/>
      <c r="C140" s="5" t="s">
        <v>66</v>
      </c>
      <c r="D140" s="38"/>
      <c r="E140" s="38"/>
      <c r="F140" s="38">
        <f t="shared" si="22"/>
        <v>0</v>
      </c>
      <c r="G140" s="38"/>
      <c r="H140" s="38"/>
      <c r="I140" s="38">
        <f t="shared" si="17"/>
        <v>0</v>
      </c>
    </row>
    <row r="141" spans="2:9" ht="16.5" x14ac:dyDescent="0.25">
      <c r="B141" s="1"/>
      <c r="C141" s="6" t="s">
        <v>85</v>
      </c>
      <c r="D141" s="38"/>
      <c r="E141" s="38"/>
      <c r="F141" s="38">
        <f t="shared" si="22"/>
        <v>0</v>
      </c>
      <c r="G141" s="38"/>
      <c r="H141" s="38"/>
      <c r="I141" s="38">
        <f t="shared" si="17"/>
        <v>0</v>
      </c>
    </row>
    <row r="142" spans="2:9" ht="9.75" customHeight="1" x14ac:dyDescent="0.25">
      <c r="B142" s="1"/>
      <c r="C142" s="5" t="s">
        <v>67</v>
      </c>
      <c r="D142" s="38"/>
      <c r="E142" s="38"/>
      <c r="F142" s="38">
        <f t="shared" si="22"/>
        <v>0</v>
      </c>
      <c r="G142" s="38"/>
      <c r="H142" s="38"/>
      <c r="I142" s="38">
        <f t="shared" si="17"/>
        <v>0</v>
      </c>
    </row>
    <row r="143" spans="2:9" ht="9.75" customHeight="1" x14ac:dyDescent="0.25">
      <c r="B143" s="1"/>
      <c r="C143" s="5" t="s">
        <v>68</v>
      </c>
      <c r="D143" s="38"/>
      <c r="E143" s="38"/>
      <c r="F143" s="38">
        <f t="shared" si="22"/>
        <v>0</v>
      </c>
      <c r="G143" s="38"/>
      <c r="H143" s="38"/>
      <c r="I143" s="38">
        <f t="shared" si="17"/>
        <v>0</v>
      </c>
    </row>
    <row r="144" spans="2:9" ht="9.75" customHeight="1" x14ac:dyDescent="0.25">
      <c r="B144" s="13" t="s">
        <v>69</v>
      </c>
      <c r="C144" s="13"/>
      <c r="D144" s="38">
        <f>SUM(D145:D147)</f>
        <v>0</v>
      </c>
      <c r="E144" s="38">
        <f>SUM(E145:E147)</f>
        <v>0</v>
      </c>
      <c r="F144" s="38">
        <f>SUM(F145:F147)</f>
        <v>0</v>
      </c>
      <c r="G144" s="38">
        <f>SUM(G145:G147)</f>
        <v>0</v>
      </c>
      <c r="H144" s="38">
        <f>SUM(H145:H147)</f>
        <v>0</v>
      </c>
      <c r="I144" s="38">
        <f t="shared" ref="I144:I157" si="23">F144-G144</f>
        <v>0</v>
      </c>
    </row>
    <row r="145" spans="2:9" ht="9.75" customHeight="1" x14ac:dyDescent="0.25">
      <c r="B145" s="1"/>
      <c r="C145" s="5" t="s">
        <v>70</v>
      </c>
      <c r="D145" s="38"/>
      <c r="E145" s="38"/>
      <c r="F145" s="38">
        <f>D145+E145</f>
        <v>0</v>
      </c>
      <c r="G145" s="38"/>
      <c r="H145" s="38"/>
      <c r="I145" s="38">
        <f t="shared" si="23"/>
        <v>0</v>
      </c>
    </row>
    <row r="146" spans="2:9" ht="9.75" customHeight="1" x14ac:dyDescent="0.25">
      <c r="B146" s="1"/>
      <c r="C146" s="5" t="s">
        <v>71</v>
      </c>
      <c r="D146" s="38"/>
      <c r="E146" s="38"/>
      <c r="F146" s="38">
        <f>D146+E146</f>
        <v>0</v>
      </c>
      <c r="G146" s="38"/>
      <c r="H146" s="38"/>
      <c r="I146" s="38">
        <f t="shared" si="23"/>
        <v>0</v>
      </c>
    </row>
    <row r="147" spans="2:9" ht="9.75" customHeight="1" x14ac:dyDescent="0.25">
      <c r="B147" s="1"/>
      <c r="C147" s="5" t="s">
        <v>72</v>
      </c>
      <c r="D147" s="38"/>
      <c r="E147" s="38"/>
      <c r="F147" s="38">
        <f>D147+E147</f>
        <v>0</v>
      </c>
      <c r="G147" s="38"/>
      <c r="H147" s="38"/>
      <c r="I147" s="38">
        <f t="shared" si="23"/>
        <v>0</v>
      </c>
    </row>
    <row r="148" spans="2:9" ht="9.75" customHeight="1" x14ac:dyDescent="0.25">
      <c r="B148" s="13" t="s">
        <v>73</v>
      </c>
      <c r="C148" s="13"/>
      <c r="D148" s="38">
        <f>SUM(D149:D155)</f>
        <v>0</v>
      </c>
      <c r="E148" s="38">
        <f>SUM(E149:E155)</f>
        <v>0</v>
      </c>
      <c r="F148" s="38">
        <f>SUM(F149:F155)</f>
        <v>0</v>
      </c>
      <c r="G148" s="38">
        <f>SUM(G149:G155)</f>
        <v>0</v>
      </c>
      <c r="H148" s="38">
        <f>SUM(H149:H155)</f>
        <v>0</v>
      </c>
      <c r="I148" s="38">
        <f t="shared" si="23"/>
        <v>0</v>
      </c>
    </row>
    <row r="149" spans="2:9" ht="9.75" customHeight="1" x14ac:dyDescent="0.25">
      <c r="B149" s="1"/>
      <c r="C149" s="5" t="s">
        <v>74</v>
      </c>
      <c r="D149" s="38"/>
      <c r="E149" s="38"/>
      <c r="F149" s="38">
        <f>D149+E149</f>
        <v>0</v>
      </c>
      <c r="G149" s="38"/>
      <c r="H149" s="38"/>
      <c r="I149" s="38">
        <f t="shared" si="23"/>
        <v>0</v>
      </c>
    </row>
    <row r="150" spans="2:9" ht="9.75" customHeight="1" x14ac:dyDescent="0.25">
      <c r="B150" s="1"/>
      <c r="C150" s="5" t="s">
        <v>75</v>
      </c>
      <c r="D150" s="38"/>
      <c r="E150" s="38"/>
      <c r="F150" s="38">
        <f t="shared" ref="F150:F155" si="24">D150+E150</f>
        <v>0</v>
      </c>
      <c r="G150" s="38"/>
      <c r="H150" s="38"/>
      <c r="I150" s="38">
        <f t="shared" si="23"/>
        <v>0</v>
      </c>
    </row>
    <row r="151" spans="2:9" ht="9.75" customHeight="1" x14ac:dyDescent="0.25">
      <c r="B151" s="1"/>
      <c r="C151" s="5" t="s">
        <v>76</v>
      </c>
      <c r="D151" s="38"/>
      <c r="E151" s="38"/>
      <c r="F151" s="38">
        <f t="shared" si="24"/>
        <v>0</v>
      </c>
      <c r="G151" s="38"/>
      <c r="H151" s="38"/>
      <c r="I151" s="38">
        <f t="shared" si="23"/>
        <v>0</v>
      </c>
    </row>
    <row r="152" spans="2:9" ht="9.75" customHeight="1" x14ac:dyDescent="0.25">
      <c r="B152" s="1"/>
      <c r="C152" s="5" t="s">
        <v>77</v>
      </c>
      <c r="D152" s="38"/>
      <c r="E152" s="38"/>
      <c r="F152" s="38">
        <f t="shared" si="24"/>
        <v>0</v>
      </c>
      <c r="G152" s="38"/>
      <c r="H152" s="38"/>
      <c r="I152" s="38">
        <f t="shared" si="23"/>
        <v>0</v>
      </c>
    </row>
    <row r="153" spans="2:9" ht="9.75" customHeight="1" x14ac:dyDescent="0.25">
      <c r="B153" s="1"/>
      <c r="C153" s="5" t="s">
        <v>78</v>
      </c>
      <c r="D153" s="38"/>
      <c r="E153" s="38"/>
      <c r="F153" s="38">
        <f t="shared" si="24"/>
        <v>0</v>
      </c>
      <c r="G153" s="38"/>
      <c r="H153" s="38"/>
      <c r="I153" s="38">
        <f t="shared" si="23"/>
        <v>0</v>
      </c>
    </row>
    <row r="154" spans="2:9" ht="9.75" customHeight="1" x14ac:dyDescent="0.25">
      <c r="B154" s="1"/>
      <c r="C154" s="5" t="s">
        <v>79</v>
      </c>
      <c r="D154" s="38"/>
      <c r="E154" s="38"/>
      <c r="F154" s="38">
        <f t="shared" si="24"/>
        <v>0</v>
      </c>
      <c r="G154" s="38"/>
      <c r="H154" s="38"/>
      <c r="I154" s="38">
        <f t="shared" si="23"/>
        <v>0</v>
      </c>
    </row>
    <row r="155" spans="2:9" ht="9.75" customHeight="1" x14ac:dyDescent="0.25">
      <c r="B155" s="1"/>
      <c r="C155" s="5" t="s">
        <v>80</v>
      </c>
      <c r="D155" s="38"/>
      <c r="E155" s="38"/>
      <c r="F155" s="38">
        <f t="shared" si="24"/>
        <v>0</v>
      </c>
      <c r="G155" s="38"/>
      <c r="H155" s="38"/>
      <c r="I155" s="38">
        <f t="shared" si="23"/>
        <v>0</v>
      </c>
    </row>
    <row r="156" spans="2:9" ht="6" customHeight="1" x14ac:dyDescent="0.25">
      <c r="B156" s="1"/>
      <c r="C156" s="5"/>
      <c r="D156" s="38"/>
      <c r="E156" s="38"/>
      <c r="F156" s="38"/>
      <c r="G156" s="38"/>
      <c r="H156" s="38"/>
      <c r="I156" s="38"/>
    </row>
    <row r="157" spans="2:9" ht="10.5" customHeight="1" x14ac:dyDescent="0.25">
      <c r="B157" s="14" t="s">
        <v>82</v>
      </c>
      <c r="C157" s="14"/>
      <c r="D157" s="39">
        <f>+D9+D83</f>
        <v>11953802</v>
      </c>
      <c r="E157" s="39">
        <f t="shared" ref="E157:I157" si="25">+E9+E83</f>
        <v>3097195.44</v>
      </c>
      <c r="F157" s="39">
        <f t="shared" si="25"/>
        <v>15050997.439999998</v>
      </c>
      <c r="G157" s="39">
        <f t="shared" si="25"/>
        <v>15578312.279999999</v>
      </c>
      <c r="H157" s="39">
        <f t="shared" si="25"/>
        <v>15578312.279999999</v>
      </c>
      <c r="I157" s="39">
        <f t="shared" si="25"/>
        <v>-527314.84000000148</v>
      </c>
    </row>
    <row r="158" spans="2:9" ht="3" customHeight="1" thickBot="1" x14ac:dyDescent="0.3">
      <c r="B158" s="2"/>
      <c r="C158" s="4"/>
      <c r="D158" s="41"/>
      <c r="E158" s="41"/>
      <c r="F158" s="41"/>
      <c r="G158" s="41"/>
      <c r="H158" s="41"/>
      <c r="I158" s="41"/>
    </row>
    <row r="164" spans="1:7" ht="8.25" customHeight="1" x14ac:dyDescent="0.25"/>
    <row r="165" spans="1:7" s="46" customFormat="1" x14ac:dyDescent="0.25">
      <c r="A165" s="42"/>
      <c r="B165" s="43"/>
      <c r="C165" s="44"/>
      <c r="D165" s="44"/>
      <c r="E165" s="44"/>
      <c r="F165" s="45"/>
      <c r="G165" s="42"/>
    </row>
    <row r="166" spans="1:7" s="46" customFormat="1" x14ac:dyDescent="0.25">
      <c r="A166" s="42"/>
      <c r="B166" s="43"/>
      <c r="C166" s="44"/>
      <c r="D166" s="44"/>
      <c r="E166" s="44"/>
      <c r="F166" s="45"/>
      <c r="G166" s="42"/>
    </row>
    <row r="167" spans="1:7" s="46" customFormat="1" x14ac:dyDescent="0.25">
      <c r="A167" s="42"/>
      <c r="B167" s="43"/>
      <c r="C167" s="44"/>
      <c r="D167" s="44"/>
      <c r="E167" s="44"/>
      <c r="F167" s="45"/>
      <c r="G167" s="42"/>
    </row>
    <row r="168" spans="1:7" s="46" customFormat="1" x14ac:dyDescent="0.25">
      <c r="A168" s="42"/>
      <c r="B168" s="43"/>
      <c r="C168" s="44"/>
      <c r="D168" s="44"/>
      <c r="E168" s="44"/>
      <c r="F168" s="45"/>
      <c r="G168" s="42"/>
    </row>
    <row r="169" spans="1:7" s="46" customFormat="1" x14ac:dyDescent="0.25">
      <c r="A169" s="47"/>
      <c r="B169" s="48"/>
      <c r="C169" s="49"/>
      <c r="D169" s="48"/>
      <c r="E169" s="49"/>
      <c r="F169" s="48"/>
      <c r="G169" s="48"/>
    </row>
    <row r="170" spans="1:7" x14ac:dyDescent="0.25">
      <c r="B170" s="50"/>
    </row>
    <row r="171" spans="1:7" s="51" customFormat="1" ht="12" x14ac:dyDescent="0.2">
      <c r="B171" s="52"/>
    </row>
    <row r="176" spans="1:7" ht="21.75" customHeight="1" x14ac:dyDescent="0.25"/>
    <row r="177" spans="3:9" x14ac:dyDescent="0.25">
      <c r="C177" s="7" t="s">
        <v>87</v>
      </c>
      <c r="D177" s="8"/>
      <c r="E177" s="8"/>
      <c r="F177" s="8"/>
      <c r="G177" s="8"/>
      <c r="H177" s="8"/>
      <c r="I177" s="8"/>
    </row>
    <row r="178" spans="3:9" ht="59.25" customHeight="1" x14ac:dyDescent="0.25">
      <c r="C178" s="10" t="s">
        <v>89</v>
      </c>
      <c r="D178" s="10"/>
      <c r="E178" s="10"/>
      <c r="F178" s="10"/>
      <c r="G178" s="10"/>
      <c r="H178" s="10"/>
      <c r="I178" s="10"/>
    </row>
    <row r="179" spans="3:9" ht="34.5" customHeight="1" x14ac:dyDescent="0.25">
      <c r="C179" s="10" t="s">
        <v>88</v>
      </c>
      <c r="D179" s="10"/>
      <c r="E179" s="10"/>
      <c r="F179" s="10"/>
      <c r="G179" s="10"/>
      <c r="H179" s="10"/>
      <c r="I179" s="10"/>
    </row>
    <row r="180" spans="3:9" x14ac:dyDescent="0.25">
      <c r="C180" s="10" t="s">
        <v>90</v>
      </c>
      <c r="D180" s="10"/>
      <c r="E180" s="10"/>
      <c r="F180" s="10"/>
      <c r="G180" s="10"/>
      <c r="H180" s="10"/>
      <c r="I180" s="10"/>
    </row>
    <row r="181" spans="3:9" x14ac:dyDescent="0.25">
      <c r="C181" s="10" t="s">
        <v>91</v>
      </c>
      <c r="D181" s="10"/>
      <c r="E181" s="10"/>
      <c r="F181" s="10"/>
      <c r="G181" s="10"/>
      <c r="H181" s="10"/>
      <c r="I181" s="10"/>
    </row>
    <row r="182" spans="3:9" x14ac:dyDescent="0.25">
      <c r="C182" s="11" t="s">
        <v>92</v>
      </c>
      <c r="D182" s="11"/>
      <c r="E182" s="11"/>
      <c r="F182" s="11"/>
      <c r="G182" s="11"/>
      <c r="H182" s="11"/>
      <c r="I182" s="11"/>
    </row>
  </sheetData>
  <mergeCells count="36">
    <mergeCell ref="H1:I1"/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8:C18"/>
    <mergeCell ref="B28:C28"/>
    <mergeCell ref="B38:C38"/>
    <mergeCell ref="B48:C48"/>
    <mergeCell ref="B58:C58"/>
    <mergeCell ref="B62:C62"/>
    <mergeCell ref="B70:C70"/>
    <mergeCell ref="B74:C74"/>
    <mergeCell ref="B82:C82"/>
    <mergeCell ref="B136:C136"/>
    <mergeCell ref="B144:C144"/>
    <mergeCell ref="B148:C148"/>
    <mergeCell ref="B157:C157"/>
    <mergeCell ref="B84:C84"/>
    <mergeCell ref="B92:C92"/>
    <mergeCell ref="B102:C102"/>
    <mergeCell ref="B112:C112"/>
    <mergeCell ref="B122:C122"/>
    <mergeCell ref="B132:C132"/>
    <mergeCell ref="C178:I178"/>
    <mergeCell ref="C179:I179"/>
    <mergeCell ref="C180:I180"/>
    <mergeCell ref="C181:I181"/>
    <mergeCell ref="C182:I182"/>
  </mergeCells>
  <printOptions horizontalCentered="1"/>
  <pageMargins left="0.31496062992125984" right="0.31496062992125984" top="0.35433070866141736" bottom="0.35433070866141736" header="0" footer="0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SEBASTIAN</cp:lastModifiedBy>
  <cp:lastPrinted>2018-11-19T23:05:17Z</cp:lastPrinted>
  <dcterms:created xsi:type="dcterms:W3CDTF">2016-10-14T15:00:32Z</dcterms:created>
  <dcterms:modified xsi:type="dcterms:W3CDTF">2022-04-22T04:34:56Z</dcterms:modified>
</cp:coreProperties>
</file>