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Lunes\Transparencia 2022 nuevo\IX Gastos por concepto de viatico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6" i="1" l="1"/>
  <c r="P75" i="1"/>
  <c r="P72" i="1"/>
  <c r="P71" i="1"/>
  <c r="P68" i="1"/>
  <c r="P67" i="1"/>
  <c r="P66" i="1"/>
  <c r="P65" i="1"/>
  <c r="P62" i="1"/>
  <c r="P61" i="1"/>
  <c r="P59" i="1"/>
  <c r="P58" i="1"/>
  <c r="P54" i="1"/>
  <c r="P53" i="1"/>
  <c r="P51" i="1"/>
  <c r="P50" i="1"/>
  <c r="P48" i="1"/>
  <c r="P45" i="1"/>
  <c r="P43" i="1"/>
  <c r="P42" i="1"/>
  <c r="P41" i="1"/>
  <c r="P39" i="1"/>
  <c r="P38" i="1"/>
  <c r="P37" i="1"/>
  <c r="P35" i="1"/>
  <c r="P34" i="1"/>
  <c r="P32" i="1"/>
  <c r="P30" i="1"/>
  <c r="P29" i="1"/>
  <c r="P27" i="1"/>
  <c r="P24" i="1"/>
  <c r="P23" i="1"/>
  <c r="P22" i="1"/>
  <c r="P14" i="1"/>
  <c r="AA14" i="1"/>
  <c r="AA27" i="1"/>
  <c r="Y27" i="1"/>
  <c r="AA24" i="1"/>
  <c r="AA23" i="1"/>
  <c r="Y24" i="1"/>
  <c r="Y23" i="1"/>
  <c r="AA22" i="1"/>
  <c r="Y21" i="1"/>
  <c r="Y19" i="1"/>
  <c r="Y18" i="1"/>
  <c r="Y79" i="1"/>
  <c r="AA76" i="1"/>
  <c r="AA75" i="1"/>
  <c r="Y76" i="1"/>
  <c r="Y75" i="1"/>
  <c r="AA72" i="1"/>
  <c r="AA71" i="1"/>
  <c r="Y73" i="1"/>
  <c r="Y72" i="1"/>
  <c r="AA68" i="1"/>
  <c r="AA67" i="1"/>
  <c r="Y69" i="1"/>
  <c r="Y68" i="1"/>
  <c r="AA66" i="1"/>
  <c r="AA65" i="1"/>
  <c r="Y66" i="1"/>
  <c r="Y65" i="1"/>
  <c r="AA62" i="1"/>
  <c r="AA61" i="1"/>
  <c r="Y63" i="1"/>
  <c r="Y62" i="1"/>
  <c r="AA59" i="1"/>
  <c r="AA58" i="1"/>
  <c r="Y60" i="1"/>
  <c r="Y59" i="1"/>
  <c r="Y56" i="1"/>
  <c r="AA54" i="1"/>
  <c r="AA53" i="1"/>
  <c r="Y54" i="1"/>
  <c r="Y53" i="1"/>
  <c r="AA51" i="1"/>
  <c r="AA50" i="1"/>
  <c r="Y51" i="1"/>
  <c r="Y50" i="1"/>
  <c r="AA48" i="1"/>
  <c r="Y48" i="1"/>
  <c r="AA45" i="1"/>
  <c r="Y46" i="1"/>
  <c r="AA43" i="1"/>
  <c r="AA42" i="1"/>
  <c r="Y44" i="1"/>
  <c r="Y43" i="1"/>
  <c r="AA41" i="1"/>
  <c r="Y40" i="1"/>
  <c r="AA39" i="1"/>
  <c r="AA38" i="1"/>
  <c r="AA37" i="1"/>
  <c r="Y38" i="1"/>
  <c r="Y37" i="1"/>
  <c r="AA35" i="1"/>
  <c r="AA34" i="1"/>
  <c r="Y35" i="1"/>
  <c r="Y34" i="1"/>
  <c r="AA32" i="1"/>
  <c r="Y32" i="1"/>
  <c r="AA30" i="1"/>
  <c r="AA29" i="1"/>
  <c r="Y31" i="1"/>
  <c r="Y30" i="1"/>
  <c r="AC12" i="1" l="1"/>
  <c r="AC11" i="1"/>
  <c r="D72" i="5"/>
  <c r="D71" i="5"/>
  <c r="D68" i="5"/>
  <c r="D67" i="5"/>
  <c r="Y80" i="1"/>
  <c r="Y78" i="1"/>
  <c r="Y77" i="1"/>
  <c r="Y74" i="1"/>
  <c r="Y71" i="1"/>
  <c r="Y70" i="1"/>
  <c r="D64" i="5"/>
  <c r="D63" i="5"/>
  <c r="D62" i="5"/>
  <c r="D61" i="5"/>
  <c r="D58" i="5"/>
  <c r="D57" i="5"/>
  <c r="D55" i="5"/>
  <c r="D54" i="5"/>
  <c r="D50" i="5"/>
  <c r="D49" i="5"/>
  <c r="D47" i="5"/>
  <c r="D46" i="5"/>
  <c r="D44" i="5"/>
  <c r="D41" i="5"/>
  <c r="D39" i="5"/>
  <c r="D38" i="5"/>
  <c r="D37" i="5"/>
  <c r="D34" i="5"/>
  <c r="D35" i="5"/>
  <c r="D33" i="5"/>
  <c r="D31" i="5"/>
  <c r="D30" i="5"/>
  <c r="D28" i="5"/>
  <c r="D26" i="5"/>
  <c r="D25" i="5"/>
  <c r="D23" i="5" l="1"/>
  <c r="D20" i="5"/>
  <c r="D19" i="5"/>
  <c r="D18" i="5"/>
  <c r="Y55" i="1"/>
  <c r="Y52" i="1"/>
  <c r="Y49" i="1"/>
  <c r="Y47" i="1"/>
  <c r="Y45" i="1"/>
  <c r="Y42" i="1"/>
  <c r="Y41" i="1"/>
  <c r="Y39" i="1"/>
  <c r="Y36" i="1"/>
  <c r="Y33" i="1"/>
  <c r="Y29" i="1"/>
  <c r="Y28" i="1"/>
  <c r="Y26" i="1"/>
  <c r="Y25" i="1"/>
  <c r="Y22" i="1"/>
  <c r="Y20" i="1"/>
  <c r="Y67" i="1"/>
  <c r="Y64" i="1"/>
  <c r="Y61" i="1"/>
  <c r="Y58" i="1"/>
  <c r="Y57" i="1"/>
  <c r="AC13" i="1"/>
</calcChain>
</file>

<file path=xl/sharedStrings.xml><?xml version="1.0" encoding="utf-8"?>
<sst xmlns="http://schemas.openxmlformats.org/spreadsheetml/2006/main" count="1897" uniqueCount="301">
  <si>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</si>
  <si>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</si>
  <si>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</si>
  <si>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</si>
  <si>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</si>
  <si>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</si>
  <si>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</si>
  <si>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</si>
  <si>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</si>
  <si>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</si>
  <si>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</si>
  <si>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</si>
  <si>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</si>
  <si>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</si>
  <si>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</si>
  <si>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</si>
  <si>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</si>
  <si>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</si>
  <si>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</si>
  <si>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</si>
  <si>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</si>
  <si>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</si>
  <si>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</si>
  <si>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</si>
  <si>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</si>
  <si>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</si>
  <si>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</si>
  <si>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</si>
  <si>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</si>
  <si>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</si>
  <si>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</si>
  <si>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</si>
  <si>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</si>
  <si>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</si>
  <si>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</si>
  <si>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</si>
  <si>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</si>
  <si>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</si>
  <si>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</si>
  <si>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</si>
  <si>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</si>
  <si>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</si>
  <si>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</si>
  <si>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</si>
  <si>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</si>
  <si>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</si>
  <si>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</si>
  <si>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</si>
  <si>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</si>
  <si>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</si>
  <si>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</si>
  <si>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</si>
  <si>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</si>
  <si>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</si>
  <si>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</si>
  <si>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</si>
  <si>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</si>
  <si>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</si>
  <si>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</si>
  <si>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</si>
  <si>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</si>
  <si>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</si>
  <si>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</si>
  <si>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</si>
  <si>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</si>
  <si>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</si>
  <si>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</si>
  <si>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</si>
  <si>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</si>
  <si>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</si>
  <si>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</si>
  <si>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</si>
  <si>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</si>
  <si>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</si>
  <si>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</si>
  <si>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</si>
  <si>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</si>
  <si>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</si>
  <si>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</si>
  <si>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</si>
  <si>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</si>
  <si>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</si>
  <si>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</si>
  <si>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</si>
  <si>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</si>
  <si>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</si>
  <si>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</si>
  <si>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</si>
  <si>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</si>
  <si>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</si>
  <si>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</si>
  <si>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</si>
  <si>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</si>
  <si>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</si>
  <si>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</si>
  <si>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</si>
  <si>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</si>
  <si>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</si>
  <si>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</si>
  <si>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</si>
  <si>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</si>
  <si>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</si>
  <si>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</si>
  <si>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</si>
  <si>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</si>
  <si>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</si>
  <si>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</si>
  <si>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</si>
  <si>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</si>
  <si>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</si>
  <si>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</si>
  <si>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</si>
  <si>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</si>
  <si>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</si>
  <si>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Comision</t>
  </si>
  <si>
    <t>Mexico</t>
  </si>
  <si>
    <t>Guerrero</t>
  </si>
  <si>
    <t>Acapulco</t>
  </si>
  <si>
    <t>Chilpancingo</t>
  </si>
  <si>
    <t>Direccion de Administracion y Finanzas</t>
  </si>
  <si>
    <t>DE LA TORRE</t>
  </si>
  <si>
    <t>RODRIGUEZ</t>
  </si>
  <si>
    <t>CRISTHIAN JAIR</t>
  </si>
  <si>
    <t>Director</t>
  </si>
  <si>
    <t>Director Tecnico Operativo</t>
  </si>
  <si>
    <t>Direccion Tecnica Operativa</t>
  </si>
  <si>
    <t>INVITACION A CHILPANCINGO (TRANSPORTE VIOLETA)</t>
  </si>
  <si>
    <t>CAPACITACION DE COMUNICACIÓN SOCIAL PARA EL PRIMER INFORME DE GOBIERNO</t>
  </si>
  <si>
    <t>COMBUSTIBLES, LUBRICANTES Y ADITIVOS</t>
  </si>
  <si>
    <t>PASAJES TERRESTRES</t>
  </si>
  <si>
    <t>PRODUCTOS ALIMENTICIOS PARA PERSONAS</t>
  </si>
  <si>
    <t>VIATICOS EN EL PAIS</t>
  </si>
  <si>
    <t>Jefatura</t>
  </si>
  <si>
    <t>Jefa del Departamento de Contabilidad y Presupuesto</t>
  </si>
  <si>
    <t>Direccion de administracion y Finanzas</t>
  </si>
  <si>
    <t>Bridget</t>
  </si>
  <si>
    <t xml:space="preserve">Morales </t>
  </si>
  <si>
    <t>Zambrano</t>
  </si>
  <si>
    <t>ENTREGA DE DOCUMENTOS EN CHILPANCINGO</t>
  </si>
  <si>
    <t>Director de Planeacion, Evaluacion y Finanzas</t>
  </si>
  <si>
    <t>Direccion de Planeacion, Evaluacion y Sistemas</t>
  </si>
  <si>
    <t>Miguel</t>
  </si>
  <si>
    <t xml:space="preserve">Rivera </t>
  </si>
  <si>
    <t>Valencia</t>
  </si>
  <si>
    <t>INVITACION A LA 3ERA SESION ORDINARIA DEL SUBCOMITE SECTORIAL DE COMUNICACIONES Y TRANSPORTE</t>
  </si>
  <si>
    <t>REUNION DE ENLACES DE DIFUSION INSTITUCIONAL</t>
  </si>
  <si>
    <t>INVITACION AL 1ER INFORME DE GOBIERNO</t>
  </si>
  <si>
    <t>Secretaria</t>
  </si>
  <si>
    <t>Direccion General</t>
  </si>
  <si>
    <t>Hellens Carolina</t>
  </si>
  <si>
    <t xml:space="preserve">Lopez </t>
  </si>
  <si>
    <t>Rojo</t>
  </si>
  <si>
    <t>17</t>
  </si>
  <si>
    <t>Operativo</t>
  </si>
  <si>
    <t>Jose David</t>
  </si>
  <si>
    <t xml:space="preserve">Zaragoza </t>
  </si>
  <si>
    <t>Esteves</t>
  </si>
  <si>
    <t>REUNION EN CHILPANCINGO</t>
  </si>
  <si>
    <t>CHILPANCINGO</t>
  </si>
  <si>
    <t>Cristhian Jair</t>
  </si>
  <si>
    <t>Rodriguez</t>
  </si>
  <si>
    <t>De la Torre</t>
  </si>
  <si>
    <t>INVITACION A CONFERENCIA POR EL DIA INTERNACIONAL CONTRA EL CAMBIO CLIMATICO</t>
  </si>
  <si>
    <t>REUNION PROGRAMADA</t>
  </si>
  <si>
    <t>38</t>
  </si>
  <si>
    <t>INVITACION A LA ESTRATEGIA PARA LA ERRADICACION DE LA VIOLENCIA CONTRA LA MUJER</t>
  </si>
  <si>
    <t>PRESENTACION DE LA POLITICA ESTATAL ANTICORRUPCCION (PEAGro)</t>
  </si>
  <si>
    <t>Titular de Asuntos Juridicos</t>
  </si>
  <si>
    <t xml:space="preserve">Jose Tomas </t>
  </si>
  <si>
    <t xml:space="preserve">Medina </t>
  </si>
  <si>
    <t>Solis</t>
  </si>
  <si>
    <t>ASISTENCIA A AUDIENCIAS EN CHILPANCINGO</t>
  </si>
  <si>
    <t>Ma. Guadalupe</t>
  </si>
  <si>
    <t xml:space="preserve">Silva </t>
  </si>
  <si>
    <t>Jimenez</t>
  </si>
  <si>
    <t>5</t>
  </si>
  <si>
    <t>8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</si>
  <si>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</si>
  <si>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</si>
  <si>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</si>
  <si>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</si>
  <si>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</si>
  <si>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</si>
  <si>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</si>
  <si>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</si>
  <si>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</si>
  <si>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</si>
  <si>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</si>
  <si>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</si>
  <si>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</si>
  <si>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</si>
  <si>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</si>
  <si>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</si>
  <si>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</si>
  <si>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</si>
  <si>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</si>
  <si>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</si>
  <si>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</si>
  <si>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</si>
  <si>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</si>
  <si>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</si>
  <si>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</si>
  <si>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</si>
  <si>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</si>
  <si>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</si>
  <si>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</si>
  <si>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</si>
  <si>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</si>
  <si>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55</t>
  </si>
  <si>
    <t>56</t>
  </si>
  <si>
    <t>57</t>
  </si>
  <si>
    <t>58</t>
  </si>
  <si>
    <t>59</t>
  </si>
  <si>
    <t>60</t>
  </si>
  <si>
    <t>11</t>
  </si>
  <si>
    <t>12</t>
  </si>
  <si>
    <t>15</t>
  </si>
  <si>
    <t>16</t>
  </si>
  <si>
    <t>18</t>
  </si>
  <si>
    <t>19</t>
  </si>
  <si>
    <t>52</t>
  </si>
  <si>
    <t>53</t>
  </si>
  <si>
    <t>54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</si>
  <si>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</si>
  <si>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</si>
  <si>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</si>
  <si>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</si>
  <si>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</si>
  <si>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</si>
  <si>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</si>
  <si>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</si>
  <si>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</si>
  <si>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</si>
  <si>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</si>
  <si>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</si>
  <si>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</si>
  <si>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https://www.guerrero.gob.mx/wp-content/uploads/2023/01/1-E00289-1595.78.pdf</t>
  </si>
  <si>
    <t>https://www.guerrero.gob.mx/wp-content/uploads/2023/01/2-E00293-1464.00.pdf</t>
  </si>
  <si>
    <t>https://www.guerrero.gob.mx/wp-content/uploads/2023/01/E00296-500.00.pdf</t>
  </si>
  <si>
    <t>https://www.guerrero.gob.mx/wp-content/uploads/2023/01/3-E00297-490.00.pdf</t>
  </si>
  <si>
    <t>https://www.guerrero.gob.mx/wp-content/uploads/2023/01/4-E00298-1390.00.pdf</t>
  </si>
  <si>
    <t>https://www.guerrero.gob.mx/wp-content/uploads/2023/01/5-E00299-756.32.pdf</t>
  </si>
  <si>
    <t>https://www.guerrero.gob.mx/wp-content/uploads/2023/01/6-E00303-1399.50.pdf</t>
  </si>
  <si>
    <t>https://www.guerrero.gob.mx/wp-content/uploads/2023/01/8-E00307-460.20.pdf</t>
  </si>
  <si>
    <t>https://www.guerrero.gob.mx/wp-content/uploads/2023/01/9-E00310-1784.48.pdf</t>
  </si>
  <si>
    <t>https://www.guerrero.gob.mx/wp-content/uploads/2023/01/7-D00037-390.00.pdf</t>
  </si>
  <si>
    <t>https://www.guerrero.gob.mx/wp-content/uploads/2023/01/10-E00312-480.00.pdf</t>
  </si>
  <si>
    <t>https://www.guerrero.gob.mx/wp-content/uploads/2023/01/11-E00317-1490.00.pdf</t>
  </si>
  <si>
    <t>https://www.guerrero.gob.mx/wp-content/uploads/2023/01/12-E00319-1452.61.pdf</t>
  </si>
  <si>
    <t>https://www.guerrero.gob.mx/wp-content/uploads/2023/01/13-E00322-963.20.pdf</t>
  </si>
  <si>
    <t>https://www.guerrero.gob.mx/wp-content/uploads/2023/01/14-E00323-1951.50.pdf</t>
  </si>
  <si>
    <t>https://www.guerrero.gob.mx/wp-content/uploads/2023/01/15-E00326-455.20.pdf</t>
  </si>
  <si>
    <t>https://www.guerrero.gob.mx/wp-content/uploads/2023/01/17-E00327-180.00.pdf</t>
  </si>
  <si>
    <t>https://www.guerrero.gob.mx/wp-content/uploads/2023/01/18-E00328-558.00.pdf</t>
  </si>
  <si>
    <t>https://www.guerrero.gob.mx/wp-content/uploads/2023/01/19-E00329-1636.46.pdf</t>
  </si>
  <si>
    <t>https://www.guerrero.gob.mx/wp-content/uploads/2023/01/19-E00330-1820.50.pdf</t>
  </si>
  <si>
    <t>https://www.guerrero.gob.mx/wp-content/uploads/2023/01/20-E00331-1000.00-comprimido.pdf</t>
  </si>
  <si>
    <t>https://www.guerrero.gob.mx/wp-content/uploads/2023/01/21-E00336-1814.00.pdf</t>
  </si>
  <si>
    <t>https://www.guerrero.gob.mx/wp-content/uploads/2023/01/23-E00337-1969.00.pdf</t>
  </si>
  <si>
    <t>https://www.guerrero.gob.mx/wp-content/uploads/2023/01/23-E00341-2422.00.pdf</t>
  </si>
  <si>
    <t>https://www.guerrero.gob.mx/wp-content/uploads/2023/01/24-E00342-2188.00.pdf</t>
  </si>
  <si>
    <t>https://www.guerrero.gob.mx/wp-content/uploads/2023/01/26-E00343-588.00.pdf</t>
  </si>
  <si>
    <t>https://www.guerrero.gob.mx/wp-content/uploads/2023/01/26-E00345-1598.16.pdf</t>
  </si>
  <si>
    <t>https://www.guerrero.gob.mx/wp-content/uploads/2023/01/27-E00346-468.00.pdf</t>
  </si>
  <si>
    <t>https://www.guerrero.gob.mx/wp-content/uploads/2023/01/29-E00347-1639.99.pdf</t>
  </si>
  <si>
    <t>https://www.guerrero.gob.mx/wp-content/uploads/2023/01/29-E00349-478.00.pdf</t>
  </si>
  <si>
    <t>https://www.guerrero.gob.mx/wp-content/uploads/2023/01/30-E00351-498.00.pdf</t>
  </si>
  <si>
    <t>https://drive.google.com/file/d/1AIjZcNjXKAMJdVtGr4xXp0Xf8-u53lDn/view?usp=share_link</t>
  </si>
  <si>
    <t>Dirección General</t>
  </si>
  <si>
    <t>https://www.guerrero.gob.mx/wp-content/uploads/2023/01/OC-001-DAF-2022-1-3.pdf</t>
  </si>
  <si>
    <t>https://www.guerrero.gob.mx/wp-content/uploads/2023/01/OC-002-DAF-2022-4-6.pdf</t>
  </si>
  <si>
    <t>https://www.guerrero.gob.mx/wp-content/uploads/2023/01/OC-003-DAF-2022-7-8.pdf</t>
  </si>
  <si>
    <t>https://www.guerrero.gob.mx/wp-content/uploads/2023/01/OC-004-DAF-2022-9-10.pdf</t>
  </si>
  <si>
    <t>https://www.guerrero.gob.mx/wp-content/uploads/2023/01/OC-005-DAF-2022-11-13.pdf</t>
  </si>
  <si>
    <t>https://www.guerrero.gob.mx/wp-content/uploads/2023/01/OC-006-DAF-2022-14-15.pdf</t>
  </si>
  <si>
    <t>https://www.guerrero.gob.mx/wp-content/uploads/2023/01/OC-007-DAF-2022-16-18.pdf</t>
  </si>
  <si>
    <t>https://www.guerrero.gob.mx/wp-content/uploads/2023/01/OC-008-DAF-2022-19.pdf</t>
  </si>
  <si>
    <t>https://www.guerrero.gob.mx/wp-content/uploads/2023/01/OC-009-DAF-2022-20-21.pdf</t>
  </si>
  <si>
    <t>https://www.guerrero.gob.mx/wp-content/uploads/2023/01/OC-010-DAF-2022-22-24.pdf</t>
  </si>
  <si>
    <t>https://www.guerrero.gob.mx/wp-content/uploads/2023/01/OC-011-DAF-2022-25-26.pdf</t>
  </si>
  <si>
    <t>https://www.guerrero.gob.mx/wp-content/uploads/2023/01/OC-012-DAF-2022-27-29.pdf</t>
  </si>
  <si>
    <t>https://www.guerrero.gob.mx/wp-content/uploads/2023/01/OC-013-DAF-2022-30-32.pdf</t>
  </si>
  <si>
    <t>https://www.guerrero.gob.mx/wp-content/uploads/2023/01/OC-014-DAF-2022-33-34.pdf</t>
  </si>
  <si>
    <t>https://www.guerrero.gob.mx/wp-content/uploads/2023/01/OC-015-DAF-2022-35-37.pdf</t>
  </si>
  <si>
    <t>https://www.guerrero.gob.mx/wp-content/uploads/2023/01/OC-016-DAF-2022-38-39.pdf</t>
  </si>
  <si>
    <t>https://www.guerrero.gob.mx/wp-content/uploads/2023/01/OC-017-DAF-2022-40.pdf</t>
  </si>
  <si>
    <t>https://www.guerrero.gob.mx/wp-content/uploads/2023/01/OC-018-DAF-2022-41-42.pdf</t>
  </si>
  <si>
    <t>https://www.guerrero.gob.mx/wp-content/uploads/2023/01/OC-019-DAF-2022-43-45.pdf</t>
  </si>
  <si>
    <t>https://www.guerrero.gob.mx/wp-content/uploads/2023/01/OC-020-DAF-2022-46-48.pdf</t>
  </si>
  <si>
    <t>https://www.guerrero.gob.mx/wp-content/uploads/2023/01/OC-021-DAF-2022-49-50.pdf</t>
  </si>
  <si>
    <t>https://www.guerrero.gob.mx/wp-content/uploads/2023/01/OC-022-DAF-2022-51-53.pdf</t>
  </si>
  <si>
    <t>https://www.guerrero.gob.mx/wp-content/uploads/2023/01/OC-023-DAF-2022-54-56.pdf</t>
  </si>
  <si>
    <t>https://www.guerrero.gob.mx/wp-content/uploads/2023/01/OC-024-DAF-2022-57-59.pdf</t>
  </si>
  <si>
    <t>https://www.guerrero.gob.mx/wp-content/uploads/2023/01/OC-025-DAF-2022-60-62.pdf</t>
  </si>
  <si>
    <t>https://www.guerrero.gob.mx/wp-content/uploads/2023/01/OC-026-DAF-2022-63.pdf</t>
  </si>
  <si>
    <t>https://www.guerrero.gob.mx/wp-content/uploads/2023/01/OC-027-DAF-2022-64-66.pdf</t>
  </si>
  <si>
    <t>https://www.guerrero.gob.mx/wp-content/uploads/2023/01/OC-028-DAF-2022-67.pdf</t>
  </si>
  <si>
    <t>https://www.guerrero.gob.mx/wp-content/uploads/2023/01/OC-029-DAF-2022-68-70.pdf</t>
  </si>
  <si>
    <t>https://www.guerrero.gob.mx/wp-content/uploads/2023/01/OC-030-DAF-2022-71.pdf</t>
  </si>
  <si>
    <t>https://www.guerrero.gob.mx/wp-content/uploads/2023/01/OC-031-DAF-2022-72-73.pdf</t>
  </si>
  <si>
    <t>Director de Planeacion, Evaluacion y 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</si>
</sst>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44" fontId="0" fillId="0" borderId="0" xfId="1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/>
    <xf numFmtId="0" fontId="0" fillId="0" borderId="0" xfId="0"/>
    <xf numFmtId="2" fontId="0" fillId="0" borderId="0" xfId="1" applyNumberFormat="1" applyFont="1"/>
    <xf numFmtId="2" fontId="0" fillId="3" borderId="0" xfId="1" applyNumberFormat="1" applyFont="1" applyFill="1" applyBorder="1"/>
    <xf numFmtId="0" fontId="5" fillId="0" borderId="0" xfId="2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0" fillId="0" borderId="0" xfId="0" applyNumberFormat="1"/>
    <xf numFmtId="0" fontId="0" fillId="0" borderId="0" xfId="0" applyNumberFormat="1" applyFill="1"/>
    <xf numFmtId="0" fontId="0" fillId="0" borderId="0" xfId="1" applyNumberFormat="1" applyFont="1"/>
    <xf numFmtId="2" fontId="3" fillId="0" borderId="0" xfId="1" applyNumberFormat="1" applyFont="1"/>
    <xf numFmtId="2" fontId="3" fillId="3" borderId="0" xfId="1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uerrero.gob.mx/wp-content/uploads/2023/01/OC-006-DAF-2022-14-15.pdf" TargetMode="External"/><Relationship Id="rId18" Type="http://schemas.openxmlformats.org/officeDocument/2006/relationships/hyperlink" Target="https://www.guerrero.gob.mx/wp-content/uploads/2023/01/OC-009-DAF-2022-20-21.pdf" TargetMode="External"/><Relationship Id="rId26" Type="http://schemas.openxmlformats.org/officeDocument/2006/relationships/hyperlink" Target="https://www.guerrero.gob.mx/wp-content/uploads/2023/01/OC-012-DAF-2022-27-29.pdf" TargetMode="External"/><Relationship Id="rId39" Type="http://schemas.openxmlformats.org/officeDocument/2006/relationships/hyperlink" Target="https://www.guerrero.gob.mx/wp-content/uploads/2023/01/OC-019-DAF-2022-43-45.pdf" TargetMode="External"/><Relationship Id="rId21" Type="http://schemas.openxmlformats.org/officeDocument/2006/relationships/hyperlink" Target="https://www.guerrero.gob.mx/wp-content/uploads/2023/01/OC-010-DAF-2022-22-24.pdf" TargetMode="External"/><Relationship Id="rId34" Type="http://schemas.openxmlformats.org/officeDocument/2006/relationships/hyperlink" Target="https://www.guerrero.gob.mx/wp-content/uploads/2023/01/OC-016-DAF-2022-38-39.pdf" TargetMode="External"/><Relationship Id="rId42" Type="http://schemas.openxmlformats.org/officeDocument/2006/relationships/hyperlink" Target="https://www.guerrero.gob.mx/wp-content/uploads/2023/01/OC-020-DAF-2022-46-48.pdf" TargetMode="External"/><Relationship Id="rId47" Type="http://schemas.openxmlformats.org/officeDocument/2006/relationships/hyperlink" Target="https://www.guerrero.gob.mx/wp-content/uploads/2023/01/OC-022-DAF-2022-51-53.pdf" TargetMode="External"/><Relationship Id="rId50" Type="http://schemas.openxmlformats.org/officeDocument/2006/relationships/hyperlink" Target="https://www.guerrero.gob.mx/wp-content/uploads/2023/01/OC-023-DAF-2022-54-56.pdf" TargetMode="External"/><Relationship Id="rId55" Type="http://schemas.openxmlformats.org/officeDocument/2006/relationships/hyperlink" Target="https://www.guerrero.gob.mx/wp-content/uploads/2023/01/OC-024-DAF-2022-57-59.pdf" TargetMode="External"/><Relationship Id="rId63" Type="http://schemas.openxmlformats.org/officeDocument/2006/relationships/hyperlink" Target="https://www.guerrero.gob.mx/wp-content/uploads/2023/01/OC-030-DAF-2022-71.pdf" TargetMode="External"/><Relationship Id="rId7" Type="http://schemas.openxmlformats.org/officeDocument/2006/relationships/hyperlink" Target="https://www.guerrero.gob.mx/wp-content/uploads/2023/01/OC-003-DAF-2022-7-8.pdf" TargetMode="External"/><Relationship Id="rId2" Type="http://schemas.openxmlformats.org/officeDocument/2006/relationships/hyperlink" Target="https://drive.google.com/file/d/1AIjZcNjXKAMJdVtGr4xXp0Xf8-u53lDn/view?usp=share_link" TargetMode="External"/><Relationship Id="rId16" Type="http://schemas.openxmlformats.org/officeDocument/2006/relationships/hyperlink" Target="https://www.guerrero.gob.mx/wp-content/uploads/2023/01/OC-007-DAF-2022-16-18.pdf" TargetMode="External"/><Relationship Id="rId20" Type="http://schemas.openxmlformats.org/officeDocument/2006/relationships/hyperlink" Target="https://www.guerrero.gob.mx/wp-content/uploads/2023/01/OC-010-DAF-2022-22-24.pdf" TargetMode="External"/><Relationship Id="rId29" Type="http://schemas.openxmlformats.org/officeDocument/2006/relationships/hyperlink" Target="https://www.guerrero.gob.mx/wp-content/uploads/2023/01/OC-013-DAF-2022-30-32.pdf" TargetMode="External"/><Relationship Id="rId41" Type="http://schemas.openxmlformats.org/officeDocument/2006/relationships/hyperlink" Target="https://www.guerrero.gob.mx/wp-content/uploads/2023/01/OC-019-DAF-2022-43-45.pdf" TargetMode="External"/><Relationship Id="rId54" Type="http://schemas.openxmlformats.org/officeDocument/2006/relationships/hyperlink" Target="https://www.guerrero.gob.mx/wp-content/uploads/2023/01/OC-024-DAF-2022-57-59.pdf" TargetMode="External"/><Relationship Id="rId62" Type="http://schemas.openxmlformats.org/officeDocument/2006/relationships/hyperlink" Target="https://www.guerrero.gob.mx/wp-content/uploads/2023/01/OC-029-DAF-2022-68-70.pdf" TargetMode="External"/><Relationship Id="rId1" Type="http://schemas.openxmlformats.org/officeDocument/2006/relationships/hyperlink" Target="https://drive.google.com/file/d/1AIjZcNjXKAMJdVtGr4xXp0Xf8-u53lDn/view?usp=share_link" TargetMode="External"/><Relationship Id="rId6" Type="http://schemas.openxmlformats.org/officeDocument/2006/relationships/hyperlink" Target="https://www.guerrero.gob.mx/wp-content/uploads/2023/01/OC-002-DAF-2022-4-6.pdf" TargetMode="External"/><Relationship Id="rId11" Type="http://schemas.openxmlformats.org/officeDocument/2006/relationships/hyperlink" Target="https://www.guerrero.gob.mx/wp-content/uploads/2023/01/OC-005-DAF-2022-11-13.pdf" TargetMode="External"/><Relationship Id="rId24" Type="http://schemas.openxmlformats.org/officeDocument/2006/relationships/hyperlink" Target="https://www.guerrero.gob.mx/wp-content/uploads/2023/01/OC-011-DAF-2022-25-26.pdf" TargetMode="External"/><Relationship Id="rId32" Type="http://schemas.openxmlformats.org/officeDocument/2006/relationships/hyperlink" Target="https://www.guerrero.gob.mx/wp-content/uploads/2023/01/OC-014-DAF-2022-33-34.pdf" TargetMode="External"/><Relationship Id="rId37" Type="http://schemas.openxmlformats.org/officeDocument/2006/relationships/hyperlink" Target="https://www.guerrero.gob.mx/wp-content/uploads/2023/01/OC-018-DAF-2022-41-42.pdf" TargetMode="External"/><Relationship Id="rId40" Type="http://schemas.openxmlformats.org/officeDocument/2006/relationships/hyperlink" Target="https://www.guerrero.gob.mx/wp-content/uploads/2023/01/OC-019-DAF-2022-43-45.pdf" TargetMode="External"/><Relationship Id="rId45" Type="http://schemas.openxmlformats.org/officeDocument/2006/relationships/hyperlink" Target="https://www.guerrero.gob.mx/wp-content/uploads/2023/01/OC-021-DAF-2022-49-50.pdf" TargetMode="External"/><Relationship Id="rId53" Type="http://schemas.openxmlformats.org/officeDocument/2006/relationships/hyperlink" Target="https://www.guerrero.gob.mx/wp-content/uploads/2023/01/OC-024-DAF-2022-57-59.pdf" TargetMode="External"/><Relationship Id="rId58" Type="http://schemas.openxmlformats.org/officeDocument/2006/relationships/hyperlink" Target="https://www.guerrero.gob.mx/wp-content/uploads/2023/01/OC-027-DAF-2022-64-66.pdf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s://www.guerrero.gob.mx/wp-content/uploads/2023/01/OC-002-DAF-2022-4-6.pdf" TargetMode="External"/><Relationship Id="rId15" Type="http://schemas.openxmlformats.org/officeDocument/2006/relationships/hyperlink" Target="https://www.guerrero.gob.mx/wp-content/uploads/2023/01/OC-007-DAF-2022-16-18.pdf" TargetMode="External"/><Relationship Id="rId23" Type="http://schemas.openxmlformats.org/officeDocument/2006/relationships/hyperlink" Target="https://www.guerrero.gob.mx/wp-content/uploads/2023/01/OC-011-DAF-2022-25-26.pdf" TargetMode="External"/><Relationship Id="rId28" Type="http://schemas.openxmlformats.org/officeDocument/2006/relationships/hyperlink" Target="https://www.guerrero.gob.mx/wp-content/uploads/2023/01/OC-013-DAF-2022-30-32.pdf" TargetMode="External"/><Relationship Id="rId36" Type="http://schemas.openxmlformats.org/officeDocument/2006/relationships/hyperlink" Target="https://www.guerrero.gob.mx/wp-content/uploads/2023/01/OC-017-DAF-2022-40.pdf" TargetMode="External"/><Relationship Id="rId49" Type="http://schemas.openxmlformats.org/officeDocument/2006/relationships/hyperlink" Target="https://www.guerrero.gob.mx/wp-content/uploads/2023/01/OC-022-DAF-2022-51-53.pdf" TargetMode="External"/><Relationship Id="rId57" Type="http://schemas.openxmlformats.org/officeDocument/2006/relationships/hyperlink" Target="https://www.guerrero.gob.mx/wp-content/uploads/2023/01/OC-026-DAF-2022-63.pdf" TargetMode="External"/><Relationship Id="rId61" Type="http://schemas.openxmlformats.org/officeDocument/2006/relationships/hyperlink" Target="https://www.guerrero.gob.mx/wp-content/uploads/2023/01/OC-029-DAF-2022-68-70.pdf" TargetMode="External"/><Relationship Id="rId10" Type="http://schemas.openxmlformats.org/officeDocument/2006/relationships/hyperlink" Target="https://www.guerrero.gob.mx/wp-content/uploads/2023/01/OC-004-DAF-2022-9-10.pdf" TargetMode="External"/><Relationship Id="rId19" Type="http://schemas.openxmlformats.org/officeDocument/2006/relationships/hyperlink" Target="https://www.guerrero.gob.mx/wp-content/uploads/2023/01/OC-009-DAF-2022-20-21.pdf" TargetMode="External"/><Relationship Id="rId31" Type="http://schemas.openxmlformats.org/officeDocument/2006/relationships/hyperlink" Target="https://www.guerrero.gob.mx/wp-content/uploads/2023/01/OC-014-DAF-2022-33-34.pdf" TargetMode="External"/><Relationship Id="rId44" Type="http://schemas.openxmlformats.org/officeDocument/2006/relationships/hyperlink" Target="https://www.guerrero.gob.mx/wp-content/uploads/2023/01/OC-020-DAF-2022-46-48.pdf" TargetMode="External"/><Relationship Id="rId52" Type="http://schemas.openxmlformats.org/officeDocument/2006/relationships/hyperlink" Target="https://www.guerrero.gob.mx/wp-content/uploads/2023/01/OC-023-DAF-2022-54-56.pdf" TargetMode="External"/><Relationship Id="rId60" Type="http://schemas.openxmlformats.org/officeDocument/2006/relationships/hyperlink" Target="https://www.guerrero.gob.mx/wp-content/uploads/2023/01/OC-028-DAF-2022-67.pdf" TargetMode="External"/><Relationship Id="rId65" Type="http://schemas.openxmlformats.org/officeDocument/2006/relationships/hyperlink" Target="https://www.guerrero.gob.mx/wp-content/uploads/2023/01/OC-031-DAF-2022-72-73.pdf" TargetMode="External"/><Relationship Id="rId4" Type="http://schemas.openxmlformats.org/officeDocument/2006/relationships/hyperlink" Target="https://www.guerrero.gob.mx/wp-content/uploads/2023/01/OC-001-DAF-2022-1-3.pdf" TargetMode="External"/><Relationship Id="rId9" Type="http://schemas.openxmlformats.org/officeDocument/2006/relationships/hyperlink" Target="https://www.guerrero.gob.mx/wp-content/uploads/2023/01/OC-004-DAF-2022-9-10.pdf" TargetMode="External"/><Relationship Id="rId14" Type="http://schemas.openxmlformats.org/officeDocument/2006/relationships/hyperlink" Target="https://www.guerrero.gob.mx/wp-content/uploads/2023/01/OC-006-DAF-2022-14-15.pdf" TargetMode="External"/><Relationship Id="rId22" Type="http://schemas.openxmlformats.org/officeDocument/2006/relationships/hyperlink" Target="https://www.guerrero.gob.mx/wp-content/uploads/2023/01/OC-010-DAF-2022-22-24.pdf" TargetMode="External"/><Relationship Id="rId27" Type="http://schemas.openxmlformats.org/officeDocument/2006/relationships/hyperlink" Target="https://www.guerrero.gob.mx/wp-content/uploads/2023/01/OC-012-DAF-2022-27-29.pdf" TargetMode="External"/><Relationship Id="rId30" Type="http://schemas.openxmlformats.org/officeDocument/2006/relationships/hyperlink" Target="https://www.guerrero.gob.mx/wp-content/uploads/2023/01/OC-013-DAF-2022-30-32.pdf" TargetMode="External"/><Relationship Id="rId35" Type="http://schemas.openxmlformats.org/officeDocument/2006/relationships/hyperlink" Target="https://www.guerrero.gob.mx/wp-content/uploads/2023/01/OC-016-DAF-2022-38-39.pdf" TargetMode="External"/><Relationship Id="rId43" Type="http://schemas.openxmlformats.org/officeDocument/2006/relationships/hyperlink" Target="https://www.guerrero.gob.mx/wp-content/uploads/2023/01/OC-020-DAF-2022-46-48.pdf" TargetMode="External"/><Relationship Id="rId48" Type="http://schemas.openxmlformats.org/officeDocument/2006/relationships/hyperlink" Target="https://www.guerrero.gob.mx/wp-content/uploads/2023/01/OC-022-DAF-2022-51-53.pdf" TargetMode="External"/><Relationship Id="rId56" Type="http://schemas.openxmlformats.org/officeDocument/2006/relationships/hyperlink" Target="https://www.guerrero.gob.mx/wp-content/uploads/2023/01/OC-025-DAF-2022-60-62.pdf" TargetMode="External"/><Relationship Id="rId64" Type="http://schemas.openxmlformats.org/officeDocument/2006/relationships/hyperlink" Target="https://www.guerrero.gob.mx/wp-content/uploads/2023/01/OC-031-DAF-2022-72-73.pdf" TargetMode="External"/><Relationship Id="rId8" Type="http://schemas.openxmlformats.org/officeDocument/2006/relationships/hyperlink" Target="https://www.guerrero.gob.mx/wp-content/uploads/2023/01/OC-003-DAF-2022-7-8.pdf" TargetMode="External"/><Relationship Id="rId51" Type="http://schemas.openxmlformats.org/officeDocument/2006/relationships/hyperlink" Target="https://www.guerrero.gob.mx/wp-content/uploads/2023/01/OC-023-DAF-2022-54-56.pdf" TargetMode="External"/><Relationship Id="rId3" Type="http://schemas.openxmlformats.org/officeDocument/2006/relationships/hyperlink" Target="https://www.guerrero.gob.mx/wp-content/uploads/2023/01/OC-001-DAF-2022-1-3.pdf" TargetMode="External"/><Relationship Id="rId12" Type="http://schemas.openxmlformats.org/officeDocument/2006/relationships/hyperlink" Target="https://www.guerrero.gob.mx/wp-content/uploads/2023/01/OC-005-DAF-2022-11-13.pdf" TargetMode="External"/><Relationship Id="rId17" Type="http://schemas.openxmlformats.org/officeDocument/2006/relationships/hyperlink" Target="https://www.guerrero.gob.mx/wp-content/uploads/2023/01/OC-008-DAF-2022-19.pdf" TargetMode="External"/><Relationship Id="rId25" Type="http://schemas.openxmlformats.org/officeDocument/2006/relationships/hyperlink" Target="https://www.guerrero.gob.mx/wp-content/uploads/2023/01/OC-012-DAF-2022-27-29.pdf" TargetMode="External"/><Relationship Id="rId33" Type="http://schemas.openxmlformats.org/officeDocument/2006/relationships/hyperlink" Target="https://www.guerrero.gob.mx/wp-content/uploads/2023/01/OC-015-DAF-2022-35-37.pdf" TargetMode="External"/><Relationship Id="rId38" Type="http://schemas.openxmlformats.org/officeDocument/2006/relationships/hyperlink" Target="https://www.guerrero.gob.mx/wp-content/uploads/2023/01/OC-018-DAF-2022-41-42.pdf" TargetMode="External"/><Relationship Id="rId46" Type="http://schemas.openxmlformats.org/officeDocument/2006/relationships/hyperlink" Target="https://www.guerrero.gob.mx/wp-content/uploads/2023/01/OC-021-DAF-2022-49-50.pdf" TargetMode="External"/><Relationship Id="rId59" Type="http://schemas.openxmlformats.org/officeDocument/2006/relationships/hyperlink" Target="https://www.guerrero.gob.mx/wp-content/uploads/2023/01/OC-027-DAF-2022-64-66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wp-content/uploads/2023/01/7-D00037-390.00.pdf" TargetMode="External"/><Relationship Id="rId13" Type="http://schemas.openxmlformats.org/officeDocument/2006/relationships/hyperlink" Target="https://www.guerrero.gob.mx/wp-content/uploads/2023/01/12-E00319-1452.61.pdf" TargetMode="External"/><Relationship Id="rId18" Type="http://schemas.openxmlformats.org/officeDocument/2006/relationships/hyperlink" Target="https://www.guerrero.gob.mx/wp-content/uploads/2023/01/17-E00327-180.00.pdf" TargetMode="External"/><Relationship Id="rId26" Type="http://schemas.openxmlformats.org/officeDocument/2006/relationships/hyperlink" Target="https://www.guerrero.gob.mx/wp-content/uploads/2023/01/24-E00342-2188.00.pdf" TargetMode="External"/><Relationship Id="rId3" Type="http://schemas.openxmlformats.org/officeDocument/2006/relationships/hyperlink" Target="https://www.guerrero.gob.mx/wp-content/uploads/2023/01/E00296-500.00.pdf" TargetMode="External"/><Relationship Id="rId21" Type="http://schemas.openxmlformats.org/officeDocument/2006/relationships/hyperlink" Target="https://www.guerrero.gob.mx/wp-content/uploads/2023/01/19-E00330-1820.50.pdf" TargetMode="External"/><Relationship Id="rId7" Type="http://schemas.openxmlformats.org/officeDocument/2006/relationships/hyperlink" Target="https://www.guerrero.gob.mx/wp-content/uploads/2023/01/6-E00303-1399.50.pdf" TargetMode="External"/><Relationship Id="rId12" Type="http://schemas.openxmlformats.org/officeDocument/2006/relationships/hyperlink" Target="https://www.guerrero.gob.mx/wp-content/uploads/2023/01/11-E00317-1490.00.pdf" TargetMode="External"/><Relationship Id="rId17" Type="http://schemas.openxmlformats.org/officeDocument/2006/relationships/hyperlink" Target="https://www.guerrero.gob.mx/wp-content/uploads/2023/01/15-E00326-455.20.pdf" TargetMode="External"/><Relationship Id="rId25" Type="http://schemas.openxmlformats.org/officeDocument/2006/relationships/hyperlink" Target="https://www.guerrero.gob.mx/wp-content/uploads/2023/01/23-E00341-2422.00.pdf" TargetMode="External"/><Relationship Id="rId33" Type="http://schemas.openxmlformats.org/officeDocument/2006/relationships/hyperlink" Target="https://www.guerrero.gob.mx/wp-content/uploads/2023/01/30-E00351-498.00.pdf" TargetMode="External"/><Relationship Id="rId2" Type="http://schemas.openxmlformats.org/officeDocument/2006/relationships/hyperlink" Target="https://www.guerrero.gob.mx/wp-content/uploads/2023/01/2-E00293-1464.00.pdf" TargetMode="External"/><Relationship Id="rId16" Type="http://schemas.openxmlformats.org/officeDocument/2006/relationships/hyperlink" Target="https://www.guerrero.gob.mx/wp-content/uploads/2023/01/15-E00326-455.20.pdf" TargetMode="External"/><Relationship Id="rId20" Type="http://schemas.openxmlformats.org/officeDocument/2006/relationships/hyperlink" Target="https://www.guerrero.gob.mx/wp-content/uploads/2023/01/19-E00329-1636.46.pdf" TargetMode="External"/><Relationship Id="rId29" Type="http://schemas.openxmlformats.org/officeDocument/2006/relationships/hyperlink" Target="https://www.guerrero.gob.mx/wp-content/uploads/2023/01/27-E00346-468.00.pdf" TargetMode="External"/><Relationship Id="rId1" Type="http://schemas.openxmlformats.org/officeDocument/2006/relationships/hyperlink" Target="https://www.guerrero.gob.mx/wp-content/uploads/2023/01/1-E00289-1595.78.pdf" TargetMode="External"/><Relationship Id="rId6" Type="http://schemas.openxmlformats.org/officeDocument/2006/relationships/hyperlink" Target="https://www.guerrero.gob.mx/wp-content/uploads/2023/01/5-E00299-756.32.pdf" TargetMode="External"/><Relationship Id="rId11" Type="http://schemas.openxmlformats.org/officeDocument/2006/relationships/hyperlink" Target="https://www.guerrero.gob.mx/wp-content/uploads/2023/01/10-E00312-480.00.pdf" TargetMode="External"/><Relationship Id="rId24" Type="http://schemas.openxmlformats.org/officeDocument/2006/relationships/hyperlink" Target="https://www.guerrero.gob.mx/wp-content/uploads/2023/01/23-E00337-1969.00.pdf" TargetMode="External"/><Relationship Id="rId32" Type="http://schemas.openxmlformats.org/officeDocument/2006/relationships/hyperlink" Target="https://www.guerrero.gob.mx/wp-content/uploads/2023/01/30-E00351-498.00.pdf" TargetMode="External"/><Relationship Id="rId5" Type="http://schemas.openxmlformats.org/officeDocument/2006/relationships/hyperlink" Target="https://www.guerrero.gob.mx/wp-content/uploads/2023/01/4-E00298-1390.00.pdf" TargetMode="External"/><Relationship Id="rId15" Type="http://schemas.openxmlformats.org/officeDocument/2006/relationships/hyperlink" Target="https://www.guerrero.gob.mx/wp-content/uploads/2023/01/14-E00323-1951.50.pdf" TargetMode="External"/><Relationship Id="rId23" Type="http://schemas.openxmlformats.org/officeDocument/2006/relationships/hyperlink" Target="https://www.guerrero.gob.mx/wp-content/uploads/2023/01/21-E00336-1814.00.pdf" TargetMode="External"/><Relationship Id="rId28" Type="http://schemas.openxmlformats.org/officeDocument/2006/relationships/hyperlink" Target="https://www.guerrero.gob.mx/wp-content/uploads/2023/01/26-E00345-1598.16.pdf" TargetMode="External"/><Relationship Id="rId10" Type="http://schemas.openxmlformats.org/officeDocument/2006/relationships/hyperlink" Target="https://www.guerrero.gob.mx/wp-content/uploads/2023/01/9-E00310-1784.48.pdf" TargetMode="External"/><Relationship Id="rId19" Type="http://schemas.openxmlformats.org/officeDocument/2006/relationships/hyperlink" Target="https://www.guerrero.gob.mx/wp-content/uploads/2023/01/18-E00328-558.00.pdf" TargetMode="External"/><Relationship Id="rId31" Type="http://schemas.openxmlformats.org/officeDocument/2006/relationships/hyperlink" Target="https://www.guerrero.gob.mx/wp-content/uploads/2023/01/29-E00349-478.00.pdf" TargetMode="External"/><Relationship Id="rId4" Type="http://schemas.openxmlformats.org/officeDocument/2006/relationships/hyperlink" Target="https://www.guerrero.gob.mx/wp-content/uploads/2023/01/3-E00297-490.00.pdf" TargetMode="External"/><Relationship Id="rId9" Type="http://schemas.openxmlformats.org/officeDocument/2006/relationships/hyperlink" Target="https://www.guerrero.gob.mx/wp-content/uploads/2023/01/8-E00307-460.20.pdf" TargetMode="External"/><Relationship Id="rId14" Type="http://schemas.openxmlformats.org/officeDocument/2006/relationships/hyperlink" Target="https://www.guerrero.gob.mx/wp-content/uploads/2023/01/13-E00322-963.20.pdf" TargetMode="External"/><Relationship Id="rId22" Type="http://schemas.openxmlformats.org/officeDocument/2006/relationships/hyperlink" Target="https://www.guerrero.gob.mx/wp-content/uploads/2023/01/20-E00331-1000.00-comprimido.pdf" TargetMode="External"/><Relationship Id="rId27" Type="http://schemas.openxmlformats.org/officeDocument/2006/relationships/hyperlink" Target="https://www.guerrero.gob.mx/wp-content/uploads/2023/01/26-E00343-588.00.pdf" TargetMode="External"/><Relationship Id="rId30" Type="http://schemas.openxmlformats.org/officeDocument/2006/relationships/hyperlink" Target="https://www.guerrero.gob.mx/wp-content/uploads/2023/01/29-E00347-1639.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0"/>
  <sheetViews>
    <sheetView tabSelected="1" topLeftCell="A48" zoomScale="68" zoomScaleNormal="6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5.85546875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53.140625" bestFit="1" customWidth="1"/>
    <col min="16" max="16" width="39.42578125" bestFit="1" customWidth="1"/>
    <col min="17" max="17" width="23.85546875" customWidth="1"/>
    <col min="18" max="18" width="26" customWidth="1"/>
    <col min="19" max="19" width="32.5703125" customWidth="1"/>
    <col min="20" max="20" width="24.7109375" customWidth="1"/>
    <col min="21" max="21" width="27" customWidth="1"/>
    <col min="22" max="22" width="33.28515625" bestFit="1" customWidth="1"/>
    <col min="23" max="23" width="34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" bestFit="1" customWidth="1"/>
    <col min="31" max="31" width="44.85546875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6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3" t="s">
        <v>53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 x14ac:dyDescent="0.25">
      <c r="A8">
        <v>2022</v>
      </c>
      <c r="B8" s="3">
        <v>44835</v>
      </c>
      <c r="C8" s="3">
        <v>44926</v>
      </c>
      <c r="D8" t="s">
        <v>90</v>
      </c>
      <c r="E8" t="s">
        <v>123</v>
      </c>
      <c r="F8" t="s">
        <v>123</v>
      </c>
      <c r="G8" s="4" t="s">
        <v>124</v>
      </c>
      <c r="H8" s="8" t="s">
        <v>125</v>
      </c>
      <c r="I8" s="4" t="s">
        <v>122</v>
      </c>
      <c r="J8" t="s">
        <v>121</v>
      </c>
      <c r="K8" t="s">
        <v>120</v>
      </c>
      <c r="L8" t="s">
        <v>101</v>
      </c>
      <c r="M8" s="5" t="s">
        <v>114</v>
      </c>
      <c r="N8" t="s">
        <v>103</v>
      </c>
      <c r="O8">
        <v>1</v>
      </c>
      <c r="P8" s="14">
        <v>800</v>
      </c>
      <c r="Q8" s="6" t="s">
        <v>115</v>
      </c>
      <c r="R8" s="6" t="s">
        <v>116</v>
      </c>
      <c r="S8" s="6" t="s">
        <v>117</v>
      </c>
      <c r="T8" s="6" t="s">
        <v>115</v>
      </c>
      <c r="U8" s="6" t="s">
        <v>116</v>
      </c>
      <c r="V8" s="6" t="s">
        <v>118</v>
      </c>
      <c r="W8" s="10" t="s">
        <v>126</v>
      </c>
      <c r="X8" s="3">
        <v>44824</v>
      </c>
      <c r="Y8" s="3">
        <v>44824</v>
      </c>
      <c r="Z8" s="9" t="s">
        <v>7</v>
      </c>
      <c r="AA8" s="14">
        <v>800</v>
      </c>
      <c r="AB8" s="18">
        <v>0</v>
      </c>
      <c r="AC8" s="3">
        <v>44838</v>
      </c>
      <c r="AD8" s="15" t="s">
        <v>269</v>
      </c>
      <c r="AE8" s="11">
        <v>1</v>
      </c>
      <c r="AF8" s="15" t="s">
        <v>267</v>
      </c>
      <c r="AG8" s="7" t="s">
        <v>119</v>
      </c>
      <c r="AH8" s="3">
        <v>45170</v>
      </c>
      <c r="AI8" s="3">
        <v>45170</v>
      </c>
    </row>
    <row r="9" spans="1:36" ht="30" x14ac:dyDescent="0.25">
      <c r="A9">
        <v>2022</v>
      </c>
      <c r="B9" s="3">
        <v>44835</v>
      </c>
      <c r="C9" s="3">
        <v>44926</v>
      </c>
      <c r="D9" t="s">
        <v>90</v>
      </c>
      <c r="E9" t="s">
        <v>123</v>
      </c>
      <c r="F9" t="s">
        <v>123</v>
      </c>
      <c r="G9" s="4" t="s">
        <v>124</v>
      </c>
      <c r="H9" s="8" t="s">
        <v>125</v>
      </c>
      <c r="I9" s="4" t="s">
        <v>122</v>
      </c>
      <c r="J9" t="s">
        <v>121</v>
      </c>
      <c r="K9" t="s">
        <v>120</v>
      </c>
      <c r="L9" t="s">
        <v>101</v>
      </c>
      <c r="M9" s="5" t="s">
        <v>114</v>
      </c>
      <c r="N9" t="s">
        <v>103</v>
      </c>
      <c r="O9">
        <v>1</v>
      </c>
      <c r="P9" s="14">
        <v>752</v>
      </c>
      <c r="Q9" s="6" t="s">
        <v>115</v>
      </c>
      <c r="R9" s="6" t="s">
        <v>116</v>
      </c>
      <c r="S9" s="6" t="s">
        <v>117</v>
      </c>
      <c r="T9" s="6" t="s">
        <v>115</v>
      </c>
      <c r="U9" s="6" t="s">
        <v>116</v>
      </c>
      <c r="V9" s="6" t="s">
        <v>118</v>
      </c>
      <c r="W9" s="10" t="s">
        <v>126</v>
      </c>
      <c r="X9" s="3">
        <v>44824</v>
      </c>
      <c r="Y9" s="3">
        <v>44824</v>
      </c>
      <c r="Z9" s="9" t="s">
        <v>10</v>
      </c>
      <c r="AA9" s="14">
        <v>752</v>
      </c>
      <c r="AB9" s="18">
        <v>0</v>
      </c>
      <c r="AC9" s="3">
        <v>44838</v>
      </c>
      <c r="AD9" s="15" t="s">
        <v>269</v>
      </c>
      <c r="AE9" s="11">
        <v>2</v>
      </c>
      <c r="AF9" s="15" t="s">
        <v>267</v>
      </c>
      <c r="AG9" s="7" t="s">
        <v>119</v>
      </c>
      <c r="AH9" s="3">
        <v>45170</v>
      </c>
      <c r="AI9" s="3">
        <v>45170</v>
      </c>
    </row>
    <row r="10" spans="1:36" ht="30" x14ac:dyDescent="0.25">
      <c r="A10">
        <v>2022</v>
      </c>
      <c r="B10" s="3">
        <v>44835</v>
      </c>
      <c r="C10" s="3">
        <v>44926</v>
      </c>
      <c r="D10" t="s">
        <v>90</v>
      </c>
      <c r="E10" t="s">
        <v>123</v>
      </c>
      <c r="F10" t="s">
        <v>123</v>
      </c>
      <c r="G10" s="4" t="s">
        <v>124</v>
      </c>
      <c r="H10" s="8" t="s">
        <v>125</v>
      </c>
      <c r="I10" s="4" t="s">
        <v>122</v>
      </c>
      <c r="J10" t="s">
        <v>121</v>
      </c>
      <c r="K10" t="s">
        <v>120</v>
      </c>
      <c r="L10" t="s">
        <v>101</v>
      </c>
      <c r="M10" s="5" t="s">
        <v>114</v>
      </c>
      <c r="N10" t="s">
        <v>103</v>
      </c>
      <c r="O10">
        <v>1</v>
      </c>
      <c r="P10" s="14">
        <v>43.78</v>
      </c>
      <c r="Q10" s="6" t="s">
        <v>115</v>
      </c>
      <c r="R10" s="6" t="s">
        <v>116</v>
      </c>
      <c r="S10" s="6" t="s">
        <v>117</v>
      </c>
      <c r="T10" s="6" t="s">
        <v>115</v>
      </c>
      <c r="U10" s="6" t="s">
        <v>116</v>
      </c>
      <c r="V10" s="6" t="s">
        <v>118</v>
      </c>
      <c r="W10" s="10" t="s">
        <v>126</v>
      </c>
      <c r="X10" s="3">
        <v>44824</v>
      </c>
      <c r="Y10" s="3">
        <v>44824</v>
      </c>
      <c r="Z10" s="9" t="s">
        <v>11</v>
      </c>
      <c r="AA10" s="14">
        <v>43.78</v>
      </c>
      <c r="AB10" s="18">
        <v>0</v>
      </c>
      <c r="AC10" s="3">
        <v>44838</v>
      </c>
      <c r="AD10" s="15" t="s">
        <v>269</v>
      </c>
      <c r="AE10" s="11">
        <v>3</v>
      </c>
      <c r="AF10" s="15" t="s">
        <v>267</v>
      </c>
      <c r="AG10" s="7" t="s">
        <v>119</v>
      </c>
      <c r="AH10" s="3">
        <v>45170</v>
      </c>
      <c r="AI10" s="3">
        <v>45170</v>
      </c>
    </row>
    <row r="11" spans="1:36" ht="45" x14ac:dyDescent="0.25">
      <c r="A11">
        <v>2022</v>
      </c>
      <c r="B11" s="3">
        <v>44835</v>
      </c>
      <c r="C11" s="3">
        <v>44926</v>
      </c>
      <c r="D11" t="s">
        <v>90</v>
      </c>
      <c r="E11" t="s">
        <v>123</v>
      </c>
      <c r="F11" t="s">
        <v>123</v>
      </c>
      <c r="G11" s="4" t="s">
        <v>124</v>
      </c>
      <c r="H11" s="8" t="s">
        <v>125</v>
      </c>
      <c r="I11" s="4" t="s">
        <v>122</v>
      </c>
      <c r="J11" t="s">
        <v>121</v>
      </c>
      <c r="K11" t="s">
        <v>120</v>
      </c>
      <c r="L11" t="s">
        <v>101</v>
      </c>
      <c r="M11" s="5" t="s">
        <v>114</v>
      </c>
      <c r="N11" t="s">
        <v>103</v>
      </c>
      <c r="O11">
        <v>1</v>
      </c>
      <c r="P11" s="14">
        <v>700</v>
      </c>
      <c r="Q11" s="6" t="s">
        <v>115</v>
      </c>
      <c r="R11" s="6" t="s">
        <v>116</v>
      </c>
      <c r="S11" s="6" t="s">
        <v>117</v>
      </c>
      <c r="T11" s="6" t="s">
        <v>115</v>
      </c>
      <c r="U11" s="6" t="s">
        <v>116</v>
      </c>
      <c r="V11" s="6" t="s">
        <v>118</v>
      </c>
      <c r="W11" s="10" t="s">
        <v>127</v>
      </c>
      <c r="X11" s="3">
        <v>44838</v>
      </c>
      <c r="Y11" s="3">
        <v>44838</v>
      </c>
      <c r="Z11" s="9" t="s">
        <v>8</v>
      </c>
      <c r="AA11" s="14">
        <v>700</v>
      </c>
      <c r="AB11" s="18">
        <v>0</v>
      </c>
      <c r="AC11" s="3">
        <f t="shared" ref="AC11:AC12" si="0">Y11</f>
        <v>44838</v>
      </c>
      <c r="AD11" s="15" t="s">
        <v>270</v>
      </c>
      <c r="AE11" s="11">
        <v>4</v>
      </c>
      <c r="AF11" s="15" t="s">
        <v>267</v>
      </c>
      <c r="AG11" s="7" t="s">
        <v>119</v>
      </c>
      <c r="AH11" s="3">
        <v>45170</v>
      </c>
      <c r="AI11" s="3">
        <v>45170</v>
      </c>
    </row>
    <row r="12" spans="1:36" ht="45" x14ac:dyDescent="0.25">
      <c r="A12">
        <v>2022</v>
      </c>
      <c r="B12" s="3">
        <v>44835</v>
      </c>
      <c r="C12" s="3">
        <v>44926</v>
      </c>
      <c r="D12" t="s">
        <v>90</v>
      </c>
      <c r="E12" t="s">
        <v>123</v>
      </c>
      <c r="F12" t="s">
        <v>123</v>
      </c>
      <c r="G12" s="4" t="s">
        <v>124</v>
      </c>
      <c r="H12" s="8" t="s">
        <v>125</v>
      </c>
      <c r="I12" s="4" t="s">
        <v>122</v>
      </c>
      <c r="J12" t="s">
        <v>121</v>
      </c>
      <c r="K12" t="s">
        <v>120</v>
      </c>
      <c r="L12" t="s">
        <v>101</v>
      </c>
      <c r="M12" s="5" t="s">
        <v>114</v>
      </c>
      <c r="N12" t="s">
        <v>103</v>
      </c>
      <c r="O12">
        <v>1</v>
      </c>
      <c r="P12" s="14">
        <v>692</v>
      </c>
      <c r="Q12" s="6" t="s">
        <v>115</v>
      </c>
      <c r="R12" s="6" t="s">
        <v>116</v>
      </c>
      <c r="S12" s="6" t="s">
        <v>117</v>
      </c>
      <c r="T12" s="6" t="s">
        <v>115</v>
      </c>
      <c r="U12" s="6" t="s">
        <v>116</v>
      </c>
      <c r="V12" s="6" t="s">
        <v>118</v>
      </c>
      <c r="W12" s="10" t="s">
        <v>127</v>
      </c>
      <c r="X12" s="3">
        <v>44838</v>
      </c>
      <c r="Y12" s="3">
        <v>44838</v>
      </c>
      <c r="Z12" s="9" t="s">
        <v>175</v>
      </c>
      <c r="AA12" s="14">
        <v>692</v>
      </c>
      <c r="AB12" s="18">
        <v>0</v>
      </c>
      <c r="AC12" s="3">
        <f t="shared" si="0"/>
        <v>44838</v>
      </c>
      <c r="AD12" s="15" t="s">
        <v>270</v>
      </c>
      <c r="AE12" s="11">
        <v>5</v>
      </c>
      <c r="AF12" s="15" t="s">
        <v>267</v>
      </c>
      <c r="AG12" s="7" t="s">
        <v>119</v>
      </c>
      <c r="AH12" s="3">
        <v>45170</v>
      </c>
      <c r="AI12" s="3">
        <v>45170</v>
      </c>
    </row>
    <row r="13" spans="1:36" ht="45" x14ac:dyDescent="0.25">
      <c r="A13">
        <v>2022</v>
      </c>
      <c r="B13" s="3">
        <v>44835</v>
      </c>
      <c r="C13" s="3">
        <v>44926</v>
      </c>
      <c r="D13" t="s">
        <v>90</v>
      </c>
      <c r="E13" t="s">
        <v>123</v>
      </c>
      <c r="F13" t="s">
        <v>123</v>
      </c>
      <c r="G13" s="4" t="s">
        <v>124</v>
      </c>
      <c r="H13" s="8" t="s">
        <v>125</v>
      </c>
      <c r="I13" s="4" t="s">
        <v>122</v>
      </c>
      <c r="J13" t="s">
        <v>121</v>
      </c>
      <c r="K13" t="s">
        <v>120</v>
      </c>
      <c r="L13" t="s">
        <v>101</v>
      </c>
      <c r="M13" s="5" t="s">
        <v>114</v>
      </c>
      <c r="N13" t="s">
        <v>103</v>
      </c>
      <c r="O13">
        <v>1</v>
      </c>
      <c r="P13" s="14">
        <v>72</v>
      </c>
      <c r="Q13" s="6" t="s">
        <v>115</v>
      </c>
      <c r="R13" s="6" t="s">
        <v>116</v>
      </c>
      <c r="S13" s="6" t="s">
        <v>117</v>
      </c>
      <c r="T13" s="6" t="s">
        <v>115</v>
      </c>
      <c r="U13" s="6" t="s">
        <v>116</v>
      </c>
      <c r="V13" s="6" t="s">
        <v>118</v>
      </c>
      <c r="W13" s="10" t="s">
        <v>127</v>
      </c>
      <c r="X13" s="3">
        <v>44838</v>
      </c>
      <c r="Y13" s="3">
        <v>44838</v>
      </c>
      <c r="Z13" s="9" t="s">
        <v>12</v>
      </c>
      <c r="AA13" s="14">
        <v>72</v>
      </c>
      <c r="AB13" s="18">
        <v>0</v>
      </c>
      <c r="AC13" s="3">
        <f t="shared" ref="AC13" si="1">Y13</f>
        <v>44838</v>
      </c>
      <c r="AD13" s="15" t="s">
        <v>270</v>
      </c>
      <c r="AE13" s="11">
        <v>6</v>
      </c>
      <c r="AF13" s="15" t="s">
        <v>267</v>
      </c>
      <c r="AG13" s="7" t="s">
        <v>119</v>
      </c>
      <c r="AH13" s="3">
        <v>45170</v>
      </c>
      <c r="AI13" s="3">
        <v>45170</v>
      </c>
    </row>
    <row r="14" spans="1:36" ht="30" x14ac:dyDescent="0.25">
      <c r="A14">
        <v>2022</v>
      </c>
      <c r="B14" s="3">
        <v>44835</v>
      </c>
      <c r="C14" s="3">
        <v>44926</v>
      </c>
      <c r="D14" t="s">
        <v>91</v>
      </c>
      <c r="E14" t="s">
        <v>153</v>
      </c>
      <c r="F14" t="s">
        <v>153</v>
      </c>
      <c r="G14" s="4" t="s">
        <v>153</v>
      </c>
      <c r="H14" s="8" t="s">
        <v>148</v>
      </c>
      <c r="I14" s="4" t="s">
        <v>172</v>
      </c>
      <c r="J14" t="s">
        <v>173</v>
      </c>
      <c r="K14" t="s">
        <v>174</v>
      </c>
      <c r="L14" t="s">
        <v>101</v>
      </c>
      <c r="M14" s="5" t="s">
        <v>114</v>
      </c>
      <c r="N14" t="s">
        <v>103</v>
      </c>
      <c r="O14">
        <v>1</v>
      </c>
      <c r="P14" s="14">
        <f>110+110+60+60+60</f>
        <v>400</v>
      </c>
      <c r="Q14" s="6" t="s">
        <v>115</v>
      </c>
      <c r="R14" s="6" t="s">
        <v>116</v>
      </c>
      <c r="S14" s="6" t="s">
        <v>117</v>
      </c>
      <c r="T14" s="6" t="s">
        <v>115</v>
      </c>
      <c r="U14" s="6" t="s">
        <v>116</v>
      </c>
      <c r="V14" s="6" t="s">
        <v>118</v>
      </c>
      <c r="W14" s="10" t="s">
        <v>138</v>
      </c>
      <c r="X14" s="3">
        <v>44847</v>
      </c>
      <c r="Y14" s="3">
        <v>44847</v>
      </c>
      <c r="Z14" s="9" t="s">
        <v>14</v>
      </c>
      <c r="AA14" s="14">
        <f>110+110+60+60+60</f>
        <v>400</v>
      </c>
      <c r="AB14" s="18">
        <v>0</v>
      </c>
      <c r="AC14" s="3">
        <v>44847</v>
      </c>
      <c r="AD14" s="15" t="s">
        <v>271</v>
      </c>
      <c r="AE14" s="11">
        <v>7</v>
      </c>
      <c r="AF14" s="15" t="s">
        <v>267</v>
      </c>
      <c r="AG14" s="7" t="s">
        <v>119</v>
      </c>
      <c r="AH14" s="3">
        <v>45170</v>
      </c>
      <c r="AI14" s="3">
        <v>45170</v>
      </c>
    </row>
    <row r="15" spans="1:36" ht="30" x14ac:dyDescent="0.25">
      <c r="A15">
        <v>2022</v>
      </c>
      <c r="B15" s="3">
        <v>44835</v>
      </c>
      <c r="C15" s="3">
        <v>44926</v>
      </c>
      <c r="D15" t="s">
        <v>91</v>
      </c>
      <c r="E15" t="s">
        <v>153</v>
      </c>
      <c r="F15" t="s">
        <v>153</v>
      </c>
      <c r="G15" s="4" t="s">
        <v>153</v>
      </c>
      <c r="H15" s="8" t="s">
        <v>148</v>
      </c>
      <c r="I15" s="4" t="s">
        <v>172</v>
      </c>
      <c r="J15" t="s">
        <v>173</v>
      </c>
      <c r="K15" t="s">
        <v>174</v>
      </c>
      <c r="L15" t="s">
        <v>101</v>
      </c>
      <c r="M15" s="5" t="s">
        <v>114</v>
      </c>
      <c r="N15" t="s">
        <v>103</v>
      </c>
      <c r="O15">
        <v>1</v>
      </c>
      <c r="P15" s="14">
        <v>100</v>
      </c>
      <c r="Q15" s="6" t="s">
        <v>115</v>
      </c>
      <c r="R15" s="6" t="s">
        <v>116</v>
      </c>
      <c r="S15" s="6" t="s">
        <v>117</v>
      </c>
      <c r="T15" s="6" t="s">
        <v>115</v>
      </c>
      <c r="U15" s="6" t="s">
        <v>116</v>
      </c>
      <c r="V15" s="6" t="s">
        <v>118</v>
      </c>
      <c r="W15" s="10" t="s">
        <v>138</v>
      </c>
      <c r="X15" s="3">
        <v>44847</v>
      </c>
      <c r="Y15" s="3">
        <v>44847</v>
      </c>
      <c r="Z15" s="9" t="s">
        <v>176</v>
      </c>
      <c r="AA15" s="14">
        <v>100</v>
      </c>
      <c r="AB15" s="18">
        <v>0</v>
      </c>
      <c r="AC15" s="3">
        <v>44847</v>
      </c>
      <c r="AD15" s="15" t="s">
        <v>271</v>
      </c>
      <c r="AE15" s="11">
        <v>8</v>
      </c>
      <c r="AF15" s="15" t="s">
        <v>267</v>
      </c>
      <c r="AG15" s="7" t="s">
        <v>119</v>
      </c>
      <c r="AH15" s="3">
        <v>45170</v>
      </c>
      <c r="AI15" s="3">
        <v>45170</v>
      </c>
    </row>
    <row r="16" spans="1:36" ht="30" x14ac:dyDescent="0.25">
      <c r="A16">
        <v>2022</v>
      </c>
      <c r="B16" s="3">
        <v>44835</v>
      </c>
      <c r="C16" s="3">
        <v>44926</v>
      </c>
      <c r="D16" t="s">
        <v>91</v>
      </c>
      <c r="E16" t="s">
        <v>147</v>
      </c>
      <c r="F16" t="s">
        <v>147</v>
      </c>
      <c r="G16" s="4" t="s">
        <v>147</v>
      </c>
      <c r="H16" s="8" t="s">
        <v>268</v>
      </c>
      <c r="I16" t="s">
        <v>149</v>
      </c>
      <c r="J16" t="s">
        <v>150</v>
      </c>
      <c r="K16" t="s">
        <v>151</v>
      </c>
      <c r="L16" t="s">
        <v>101</v>
      </c>
      <c r="M16" s="5" t="s">
        <v>114</v>
      </c>
      <c r="N16" t="s">
        <v>103</v>
      </c>
      <c r="O16">
        <v>1</v>
      </c>
      <c r="P16" s="13">
        <v>400</v>
      </c>
      <c r="Q16" s="6" t="s">
        <v>115</v>
      </c>
      <c r="R16" s="6" t="s">
        <v>116</v>
      </c>
      <c r="S16" s="6" t="s">
        <v>117</v>
      </c>
      <c r="T16" s="6" t="s">
        <v>115</v>
      </c>
      <c r="U16" s="6" t="s">
        <v>116</v>
      </c>
      <c r="V16" s="6" t="s">
        <v>118</v>
      </c>
      <c r="W16" s="10" t="s">
        <v>138</v>
      </c>
      <c r="X16" s="3">
        <v>44844</v>
      </c>
      <c r="Y16" s="3">
        <v>44844</v>
      </c>
      <c r="Z16" s="9" t="s">
        <v>9</v>
      </c>
      <c r="AA16" s="13">
        <v>400</v>
      </c>
      <c r="AB16" s="19">
        <v>0</v>
      </c>
      <c r="AC16" s="3">
        <v>44847</v>
      </c>
      <c r="AD16" s="15" t="s">
        <v>272</v>
      </c>
      <c r="AE16" s="11">
        <v>9</v>
      </c>
      <c r="AF16" s="15" t="s">
        <v>267</v>
      </c>
      <c r="AG16" s="7" t="s">
        <v>119</v>
      </c>
      <c r="AH16" s="3">
        <v>45170</v>
      </c>
      <c r="AI16" s="3">
        <v>45170</v>
      </c>
    </row>
    <row r="17" spans="1:35" ht="30" x14ac:dyDescent="0.25">
      <c r="A17">
        <v>2022</v>
      </c>
      <c r="B17" s="3">
        <v>44835</v>
      </c>
      <c r="C17" s="3">
        <v>44926</v>
      </c>
      <c r="D17" t="s">
        <v>91</v>
      </c>
      <c r="E17" t="s">
        <v>147</v>
      </c>
      <c r="F17" t="s">
        <v>147</v>
      </c>
      <c r="G17" s="4" t="s">
        <v>147</v>
      </c>
      <c r="H17" s="8" t="s">
        <v>268</v>
      </c>
      <c r="I17" t="s">
        <v>149</v>
      </c>
      <c r="J17" t="s">
        <v>150</v>
      </c>
      <c r="K17" t="s">
        <v>151</v>
      </c>
      <c r="L17" t="s">
        <v>101</v>
      </c>
      <c r="M17" s="5" t="s">
        <v>114</v>
      </c>
      <c r="N17" t="s">
        <v>103</v>
      </c>
      <c r="O17">
        <v>1</v>
      </c>
      <c r="P17" s="13">
        <v>90</v>
      </c>
      <c r="Q17" s="6" t="s">
        <v>115</v>
      </c>
      <c r="R17" s="6" t="s">
        <v>116</v>
      </c>
      <c r="S17" s="6" t="s">
        <v>117</v>
      </c>
      <c r="T17" s="6" t="s">
        <v>115</v>
      </c>
      <c r="U17" s="6" t="s">
        <v>116</v>
      </c>
      <c r="V17" s="6" t="s">
        <v>118</v>
      </c>
      <c r="W17" s="10" t="s">
        <v>138</v>
      </c>
      <c r="X17" s="3">
        <v>44844</v>
      </c>
      <c r="Y17" s="3">
        <v>44844</v>
      </c>
      <c r="Z17" s="9" t="s">
        <v>13</v>
      </c>
      <c r="AA17" s="13">
        <v>90</v>
      </c>
      <c r="AB17" s="18">
        <v>0</v>
      </c>
      <c r="AC17" s="3">
        <v>44847</v>
      </c>
      <c r="AD17" s="15" t="s">
        <v>272</v>
      </c>
      <c r="AE17" s="11">
        <v>10</v>
      </c>
      <c r="AF17" s="15" t="s">
        <v>267</v>
      </c>
      <c r="AG17" s="7" t="s">
        <v>119</v>
      </c>
      <c r="AH17" s="3">
        <v>45170</v>
      </c>
      <c r="AI17" s="3">
        <v>45170</v>
      </c>
    </row>
    <row r="18" spans="1:35" ht="60" x14ac:dyDescent="0.25">
      <c r="A18">
        <v>2022</v>
      </c>
      <c r="B18" s="3">
        <v>44835</v>
      </c>
      <c r="C18" s="3">
        <v>44926</v>
      </c>
      <c r="D18" t="s">
        <v>90</v>
      </c>
      <c r="E18" t="s">
        <v>123</v>
      </c>
      <c r="F18" t="s">
        <v>123</v>
      </c>
      <c r="G18" s="4" t="s">
        <v>300</v>
      </c>
      <c r="H18" s="8" t="s">
        <v>140</v>
      </c>
      <c r="I18" t="s">
        <v>141</v>
      </c>
      <c r="J18" t="s">
        <v>142</v>
      </c>
      <c r="K18" t="s">
        <v>143</v>
      </c>
      <c r="L18" t="s">
        <v>101</v>
      </c>
      <c r="M18" s="5" t="s">
        <v>114</v>
      </c>
      <c r="N18" t="s">
        <v>103</v>
      </c>
      <c r="O18">
        <v>1</v>
      </c>
      <c r="P18" s="13">
        <v>696</v>
      </c>
      <c r="Q18" s="6" t="s">
        <v>115</v>
      </c>
      <c r="R18" s="6" t="s">
        <v>116</v>
      </c>
      <c r="S18" s="6" t="s">
        <v>117</v>
      </c>
      <c r="T18" s="6" t="s">
        <v>115</v>
      </c>
      <c r="U18" s="6" t="s">
        <v>116</v>
      </c>
      <c r="V18" s="6" t="s">
        <v>158</v>
      </c>
      <c r="W18" s="10" t="s">
        <v>144</v>
      </c>
      <c r="X18" s="3">
        <v>44846</v>
      </c>
      <c r="Y18" s="3">
        <f t="shared" ref="Y18:Y19" si="2">X18</f>
        <v>44846</v>
      </c>
      <c r="Z18" s="9" t="s">
        <v>214</v>
      </c>
      <c r="AA18" s="13">
        <v>696</v>
      </c>
      <c r="AB18" s="18">
        <v>0</v>
      </c>
      <c r="AC18" s="3">
        <v>44847</v>
      </c>
      <c r="AD18" s="15" t="s">
        <v>273</v>
      </c>
      <c r="AE18" s="11">
        <v>11</v>
      </c>
      <c r="AF18" s="15" t="s">
        <v>267</v>
      </c>
      <c r="AG18" s="7" t="s">
        <v>119</v>
      </c>
      <c r="AH18" s="3">
        <v>45170</v>
      </c>
      <c r="AI18" s="3">
        <v>45170</v>
      </c>
    </row>
    <row r="19" spans="1:35" ht="60" x14ac:dyDescent="0.25">
      <c r="A19">
        <v>2022</v>
      </c>
      <c r="B19" s="3">
        <v>44835</v>
      </c>
      <c r="C19" s="3">
        <v>44926</v>
      </c>
      <c r="D19" t="s">
        <v>90</v>
      </c>
      <c r="E19" t="s">
        <v>123</v>
      </c>
      <c r="F19" t="s">
        <v>123</v>
      </c>
      <c r="G19" s="4" t="s">
        <v>300</v>
      </c>
      <c r="H19" s="8" t="s">
        <v>140</v>
      </c>
      <c r="I19" t="s">
        <v>141</v>
      </c>
      <c r="J19" t="s">
        <v>142</v>
      </c>
      <c r="K19" t="s">
        <v>143</v>
      </c>
      <c r="L19" t="s">
        <v>101</v>
      </c>
      <c r="M19" s="5" t="s">
        <v>114</v>
      </c>
      <c r="N19" t="s">
        <v>103</v>
      </c>
      <c r="O19">
        <v>1</v>
      </c>
      <c r="P19" s="13">
        <v>194</v>
      </c>
      <c r="Q19" s="6" t="s">
        <v>115</v>
      </c>
      <c r="R19" s="6" t="s">
        <v>116</v>
      </c>
      <c r="S19" s="6" t="s">
        <v>117</v>
      </c>
      <c r="T19" s="6" t="s">
        <v>115</v>
      </c>
      <c r="U19" s="6" t="s">
        <v>116</v>
      </c>
      <c r="V19" s="6" t="s">
        <v>158</v>
      </c>
      <c r="W19" s="10" t="s">
        <v>144</v>
      </c>
      <c r="X19" s="3">
        <v>44846</v>
      </c>
      <c r="Y19" s="3">
        <f t="shared" si="2"/>
        <v>44846</v>
      </c>
      <c r="Z19" s="9" t="s">
        <v>215</v>
      </c>
      <c r="AA19" s="13">
        <v>194</v>
      </c>
      <c r="AB19" s="18">
        <v>0</v>
      </c>
      <c r="AC19" s="3">
        <v>44847</v>
      </c>
      <c r="AD19" s="15" t="s">
        <v>273</v>
      </c>
      <c r="AE19" s="11">
        <v>12</v>
      </c>
      <c r="AF19" s="15" t="s">
        <v>267</v>
      </c>
      <c r="AG19" s="7" t="s">
        <v>119</v>
      </c>
      <c r="AH19" s="3">
        <v>45170</v>
      </c>
      <c r="AI19" s="3">
        <v>45170</v>
      </c>
    </row>
    <row r="20" spans="1:35" ht="60" x14ac:dyDescent="0.25">
      <c r="A20">
        <v>2022</v>
      </c>
      <c r="B20" s="3">
        <v>44835</v>
      </c>
      <c r="C20" s="3">
        <v>44926</v>
      </c>
      <c r="D20" t="s">
        <v>90</v>
      </c>
      <c r="E20" t="s">
        <v>123</v>
      </c>
      <c r="F20" t="s">
        <v>123</v>
      </c>
      <c r="G20" s="4" t="s">
        <v>300</v>
      </c>
      <c r="H20" s="8" t="s">
        <v>140</v>
      </c>
      <c r="I20" t="s">
        <v>141</v>
      </c>
      <c r="J20" t="s">
        <v>142</v>
      </c>
      <c r="K20" t="s">
        <v>143</v>
      </c>
      <c r="L20" t="s">
        <v>101</v>
      </c>
      <c r="M20" s="5" t="s">
        <v>114</v>
      </c>
      <c r="N20" t="s">
        <v>103</v>
      </c>
      <c r="O20">
        <v>1</v>
      </c>
      <c r="P20" s="13">
        <v>500</v>
      </c>
      <c r="Q20" s="6" t="s">
        <v>115</v>
      </c>
      <c r="R20" s="6" t="s">
        <v>116</v>
      </c>
      <c r="S20" s="6" t="s">
        <v>117</v>
      </c>
      <c r="T20" s="6" t="s">
        <v>115</v>
      </c>
      <c r="U20" s="6" t="s">
        <v>116</v>
      </c>
      <c r="V20" s="6" t="s">
        <v>158</v>
      </c>
      <c r="W20" s="10" t="s">
        <v>144</v>
      </c>
      <c r="X20" s="3">
        <v>44846</v>
      </c>
      <c r="Y20" s="3">
        <f>X20</f>
        <v>44846</v>
      </c>
      <c r="Z20" s="9" t="s">
        <v>15</v>
      </c>
      <c r="AA20" s="13">
        <v>500</v>
      </c>
      <c r="AB20" s="18">
        <v>0</v>
      </c>
      <c r="AC20" s="3">
        <v>44847</v>
      </c>
      <c r="AD20" s="15" t="s">
        <v>273</v>
      </c>
      <c r="AE20" s="11">
        <v>13</v>
      </c>
      <c r="AF20" s="15" t="s">
        <v>267</v>
      </c>
      <c r="AG20" s="7" t="s">
        <v>119</v>
      </c>
      <c r="AH20" s="3">
        <v>45170</v>
      </c>
      <c r="AI20" s="3">
        <v>45170</v>
      </c>
    </row>
    <row r="21" spans="1:35" ht="30" x14ac:dyDescent="0.25">
      <c r="A21">
        <v>2022</v>
      </c>
      <c r="B21" s="3">
        <v>44835</v>
      </c>
      <c r="C21" s="3">
        <v>44926</v>
      </c>
      <c r="D21" t="s">
        <v>90</v>
      </c>
      <c r="E21" t="s">
        <v>123</v>
      </c>
      <c r="F21" t="s">
        <v>123</v>
      </c>
      <c r="G21" s="4" t="s">
        <v>124</v>
      </c>
      <c r="H21" s="8" t="s">
        <v>125</v>
      </c>
      <c r="I21" s="4" t="s">
        <v>159</v>
      </c>
      <c r="J21" t="s">
        <v>160</v>
      </c>
      <c r="K21" t="s">
        <v>161</v>
      </c>
      <c r="L21" t="s">
        <v>101</v>
      </c>
      <c r="M21" s="5" t="s">
        <v>114</v>
      </c>
      <c r="N21" t="s">
        <v>103</v>
      </c>
      <c r="O21">
        <v>2</v>
      </c>
      <c r="P21" s="13">
        <v>176.32</v>
      </c>
      <c r="Q21" s="6" t="s">
        <v>115</v>
      </c>
      <c r="R21" s="6" t="s">
        <v>116</v>
      </c>
      <c r="S21" s="6" t="s">
        <v>117</v>
      </c>
      <c r="T21" s="6" t="s">
        <v>115</v>
      </c>
      <c r="U21" s="6" t="s">
        <v>116</v>
      </c>
      <c r="V21" s="6" t="s">
        <v>158</v>
      </c>
      <c r="W21" s="4" t="s">
        <v>145</v>
      </c>
      <c r="X21" s="3">
        <v>44848</v>
      </c>
      <c r="Y21" s="3">
        <f t="shared" ref="Y21" si="3">X21</f>
        <v>44848</v>
      </c>
      <c r="Z21" s="9" t="s">
        <v>16</v>
      </c>
      <c r="AA21" s="13">
        <v>176.32</v>
      </c>
      <c r="AB21" s="18">
        <v>0</v>
      </c>
      <c r="AC21" s="3">
        <v>44847</v>
      </c>
      <c r="AD21" s="15" t="s">
        <v>274</v>
      </c>
      <c r="AE21" s="11">
        <v>14</v>
      </c>
      <c r="AF21" s="15" t="s">
        <v>267</v>
      </c>
      <c r="AG21" s="7" t="s">
        <v>119</v>
      </c>
      <c r="AH21" s="3">
        <v>45170</v>
      </c>
      <c r="AI21" s="3">
        <v>45170</v>
      </c>
    </row>
    <row r="22" spans="1:35" ht="30" x14ac:dyDescent="0.25">
      <c r="A22">
        <v>2022</v>
      </c>
      <c r="B22" s="3">
        <v>44835</v>
      </c>
      <c r="C22" s="3">
        <v>44926</v>
      </c>
      <c r="D22" t="s">
        <v>90</v>
      </c>
      <c r="E22" t="s">
        <v>123</v>
      </c>
      <c r="F22" t="s">
        <v>123</v>
      </c>
      <c r="G22" s="4" t="s">
        <v>124</v>
      </c>
      <c r="H22" s="8" t="s">
        <v>125</v>
      </c>
      <c r="I22" s="4" t="s">
        <v>159</v>
      </c>
      <c r="J22" t="s">
        <v>160</v>
      </c>
      <c r="K22" t="s">
        <v>161</v>
      </c>
      <c r="L22" t="s">
        <v>101</v>
      </c>
      <c r="M22" s="5" t="s">
        <v>114</v>
      </c>
      <c r="N22" t="s">
        <v>103</v>
      </c>
      <c r="O22">
        <v>2</v>
      </c>
      <c r="P22" s="13">
        <f>120+120+110+110+60+60</f>
        <v>580</v>
      </c>
      <c r="Q22" s="6" t="s">
        <v>115</v>
      </c>
      <c r="R22" s="6" t="s">
        <v>116</v>
      </c>
      <c r="S22" s="6" t="s">
        <v>117</v>
      </c>
      <c r="T22" s="6" t="s">
        <v>115</v>
      </c>
      <c r="U22" s="6" t="s">
        <v>116</v>
      </c>
      <c r="V22" s="6" t="s">
        <v>158</v>
      </c>
      <c r="W22" s="4" t="s">
        <v>145</v>
      </c>
      <c r="X22" s="3">
        <v>44848</v>
      </c>
      <c r="Y22" s="3">
        <f t="shared" ref="Y22:Y56" si="4">X22</f>
        <v>44848</v>
      </c>
      <c r="Z22" s="9" t="s">
        <v>216</v>
      </c>
      <c r="AA22" s="13">
        <f>120+120+110+110+60+60</f>
        <v>580</v>
      </c>
      <c r="AB22" s="18">
        <v>0</v>
      </c>
      <c r="AC22" s="3">
        <v>44847</v>
      </c>
      <c r="AD22" s="15" t="s">
        <v>274</v>
      </c>
      <c r="AE22" s="11">
        <v>15</v>
      </c>
      <c r="AF22" s="15" t="s">
        <v>267</v>
      </c>
      <c r="AG22" s="7" t="s">
        <v>119</v>
      </c>
      <c r="AH22" s="3">
        <v>45170</v>
      </c>
      <c r="AI22" s="3">
        <v>45170</v>
      </c>
    </row>
    <row r="23" spans="1:35" ht="60" x14ac:dyDescent="0.25">
      <c r="A23">
        <v>2022</v>
      </c>
      <c r="B23" s="3">
        <v>44835</v>
      </c>
      <c r="C23" s="3">
        <v>44926</v>
      </c>
      <c r="D23" t="s">
        <v>90</v>
      </c>
      <c r="E23" t="s">
        <v>123</v>
      </c>
      <c r="F23" t="s">
        <v>123</v>
      </c>
      <c r="G23" s="4" t="s">
        <v>139</v>
      </c>
      <c r="H23" s="8" t="s">
        <v>140</v>
      </c>
      <c r="I23" t="s">
        <v>141</v>
      </c>
      <c r="J23" t="s">
        <v>142</v>
      </c>
      <c r="K23" t="s">
        <v>143</v>
      </c>
      <c r="L23" t="s">
        <v>101</v>
      </c>
      <c r="M23" s="5" t="s">
        <v>114</v>
      </c>
      <c r="N23" t="s">
        <v>103</v>
      </c>
      <c r="O23">
        <v>1</v>
      </c>
      <c r="P23" s="13">
        <f>588+108</f>
        <v>696</v>
      </c>
      <c r="Q23" s="6" t="s">
        <v>115</v>
      </c>
      <c r="R23" s="6" t="s">
        <v>116</v>
      </c>
      <c r="S23" s="6" t="s">
        <v>117</v>
      </c>
      <c r="T23" s="6" t="s">
        <v>115</v>
      </c>
      <c r="U23" s="6" t="s">
        <v>116</v>
      </c>
      <c r="V23" s="6" t="s">
        <v>158</v>
      </c>
      <c r="W23" s="4" t="s">
        <v>146</v>
      </c>
      <c r="X23" s="3">
        <v>44851</v>
      </c>
      <c r="Y23" s="3">
        <f t="shared" ref="Y23:Y24" si="5">X23</f>
        <v>44851</v>
      </c>
      <c r="Z23" s="9" t="s">
        <v>217</v>
      </c>
      <c r="AA23" s="13">
        <f>588+108</f>
        <v>696</v>
      </c>
      <c r="AB23" s="18">
        <v>0</v>
      </c>
      <c r="AC23" s="3">
        <v>44855</v>
      </c>
      <c r="AD23" s="15" t="s">
        <v>275</v>
      </c>
      <c r="AE23" s="11">
        <v>16</v>
      </c>
      <c r="AF23" s="15" t="s">
        <v>267</v>
      </c>
      <c r="AG23" s="7" t="s">
        <v>119</v>
      </c>
      <c r="AH23" s="3">
        <v>45170</v>
      </c>
      <c r="AI23" s="3">
        <v>45170</v>
      </c>
    </row>
    <row r="24" spans="1:35" ht="60" x14ac:dyDescent="0.25">
      <c r="A24">
        <v>2022</v>
      </c>
      <c r="B24" s="3">
        <v>44835</v>
      </c>
      <c r="C24" s="3">
        <v>44926</v>
      </c>
      <c r="D24" t="s">
        <v>90</v>
      </c>
      <c r="E24" t="s">
        <v>123</v>
      </c>
      <c r="F24" t="s">
        <v>123</v>
      </c>
      <c r="G24" s="4" t="s">
        <v>139</v>
      </c>
      <c r="H24" s="8" t="s">
        <v>140</v>
      </c>
      <c r="I24" t="s">
        <v>141</v>
      </c>
      <c r="J24" t="s">
        <v>142</v>
      </c>
      <c r="K24" t="s">
        <v>143</v>
      </c>
      <c r="L24" t="s">
        <v>101</v>
      </c>
      <c r="M24" s="5" t="s">
        <v>114</v>
      </c>
      <c r="N24" t="s">
        <v>103</v>
      </c>
      <c r="O24">
        <v>1</v>
      </c>
      <c r="P24" s="13">
        <f>47.5+156</f>
        <v>203.5</v>
      </c>
      <c r="Q24" s="6" t="s">
        <v>115</v>
      </c>
      <c r="R24" s="6" t="s">
        <v>116</v>
      </c>
      <c r="S24" s="6" t="s">
        <v>117</v>
      </c>
      <c r="T24" s="6" t="s">
        <v>115</v>
      </c>
      <c r="U24" s="6" t="s">
        <v>116</v>
      </c>
      <c r="V24" s="6" t="s">
        <v>158</v>
      </c>
      <c r="W24" s="4" t="s">
        <v>146</v>
      </c>
      <c r="X24" s="3">
        <v>44851</v>
      </c>
      <c r="Y24" s="3">
        <f t="shared" si="5"/>
        <v>44851</v>
      </c>
      <c r="Z24" s="9" t="s">
        <v>152</v>
      </c>
      <c r="AA24" s="13">
        <f>47.5+156</f>
        <v>203.5</v>
      </c>
      <c r="AB24" s="18">
        <v>0</v>
      </c>
      <c r="AC24" s="3">
        <v>44855</v>
      </c>
      <c r="AD24" s="15" t="s">
        <v>275</v>
      </c>
      <c r="AE24" s="11">
        <v>17</v>
      </c>
      <c r="AF24" s="15" t="s">
        <v>267</v>
      </c>
      <c r="AG24" s="7" t="s">
        <v>119</v>
      </c>
      <c r="AH24" s="3">
        <v>45170</v>
      </c>
      <c r="AI24" s="3">
        <v>45170</v>
      </c>
    </row>
    <row r="25" spans="1:35" ht="60" x14ac:dyDescent="0.25">
      <c r="A25">
        <v>2022</v>
      </c>
      <c r="B25" s="3">
        <v>44835</v>
      </c>
      <c r="C25" s="3">
        <v>44926</v>
      </c>
      <c r="D25" t="s">
        <v>90</v>
      </c>
      <c r="E25" t="s">
        <v>123</v>
      </c>
      <c r="F25" t="s">
        <v>123</v>
      </c>
      <c r="G25" s="4" t="s">
        <v>300</v>
      </c>
      <c r="H25" s="8" t="s">
        <v>140</v>
      </c>
      <c r="I25" t="s">
        <v>141</v>
      </c>
      <c r="J25" t="s">
        <v>142</v>
      </c>
      <c r="K25" t="s">
        <v>143</v>
      </c>
      <c r="L25" t="s">
        <v>101</v>
      </c>
      <c r="M25" s="5" t="s">
        <v>114</v>
      </c>
      <c r="N25" t="s">
        <v>103</v>
      </c>
      <c r="O25">
        <v>1</v>
      </c>
      <c r="P25" s="13">
        <v>500</v>
      </c>
      <c r="Q25" s="6" t="s">
        <v>115</v>
      </c>
      <c r="R25" s="6" t="s">
        <v>116</v>
      </c>
      <c r="S25" s="6" t="s">
        <v>117</v>
      </c>
      <c r="T25" s="6" t="s">
        <v>115</v>
      </c>
      <c r="U25" s="6" t="s">
        <v>116</v>
      </c>
      <c r="V25" s="6" t="s">
        <v>158</v>
      </c>
      <c r="W25" s="4" t="s">
        <v>146</v>
      </c>
      <c r="X25" s="3">
        <v>44851</v>
      </c>
      <c r="Y25" s="3">
        <f t="shared" si="4"/>
        <v>44851</v>
      </c>
      <c r="Z25" s="9" t="s">
        <v>218</v>
      </c>
      <c r="AA25" s="13">
        <v>500</v>
      </c>
      <c r="AB25" s="18">
        <v>0</v>
      </c>
      <c r="AC25" s="3">
        <v>44855</v>
      </c>
      <c r="AD25" s="15" t="s">
        <v>275</v>
      </c>
      <c r="AE25" s="11">
        <v>18</v>
      </c>
      <c r="AF25" s="15" t="s">
        <v>267</v>
      </c>
      <c r="AG25" s="7" t="s">
        <v>119</v>
      </c>
      <c r="AH25" s="3">
        <v>45170</v>
      </c>
      <c r="AI25" s="3">
        <v>45170</v>
      </c>
    </row>
    <row r="26" spans="1:35" ht="30" x14ac:dyDescent="0.25">
      <c r="A26">
        <v>2022</v>
      </c>
      <c r="B26" s="3">
        <v>44835</v>
      </c>
      <c r="C26" s="3">
        <v>44926</v>
      </c>
      <c r="D26" s="4" t="s">
        <v>91</v>
      </c>
      <c r="E26" s="4" t="s">
        <v>147</v>
      </c>
      <c r="F26" t="s">
        <v>147</v>
      </c>
      <c r="G26" s="4" t="s">
        <v>147</v>
      </c>
      <c r="H26" s="8" t="s">
        <v>148</v>
      </c>
      <c r="I26" s="4" t="s">
        <v>149</v>
      </c>
      <c r="J26" s="4" t="s">
        <v>150</v>
      </c>
      <c r="K26" s="4" t="s">
        <v>151</v>
      </c>
      <c r="L26" t="s">
        <v>101</v>
      </c>
      <c r="M26" s="5" t="s">
        <v>114</v>
      </c>
      <c r="N26" t="s">
        <v>103</v>
      </c>
      <c r="O26">
        <v>1</v>
      </c>
      <c r="P26" s="13">
        <v>390</v>
      </c>
      <c r="Q26" s="6" t="s">
        <v>115</v>
      </c>
      <c r="R26" s="6" t="s">
        <v>116</v>
      </c>
      <c r="S26" s="6" t="s">
        <v>117</v>
      </c>
      <c r="T26" s="6" t="s">
        <v>115</v>
      </c>
      <c r="U26" s="6" t="s">
        <v>116</v>
      </c>
      <c r="V26" s="6" t="s">
        <v>158</v>
      </c>
      <c r="W26" s="4" t="s">
        <v>138</v>
      </c>
      <c r="X26" s="3">
        <v>44834</v>
      </c>
      <c r="Y26" s="3">
        <f t="shared" si="4"/>
        <v>44834</v>
      </c>
      <c r="Z26" s="9" t="s">
        <v>219</v>
      </c>
      <c r="AA26" s="13">
        <v>390</v>
      </c>
      <c r="AB26" s="18">
        <v>0</v>
      </c>
      <c r="AC26" s="3">
        <v>44835</v>
      </c>
      <c r="AD26" s="15" t="s">
        <v>276</v>
      </c>
      <c r="AE26" s="11">
        <v>19</v>
      </c>
      <c r="AF26" s="15" t="s">
        <v>267</v>
      </c>
      <c r="AG26" s="7" t="s">
        <v>119</v>
      </c>
      <c r="AH26" s="3">
        <v>45170</v>
      </c>
      <c r="AI26" s="3">
        <v>45170</v>
      </c>
    </row>
    <row r="27" spans="1:35" ht="60" x14ac:dyDescent="0.25">
      <c r="A27">
        <v>2022</v>
      </c>
      <c r="B27" s="3">
        <v>44835</v>
      </c>
      <c r="C27" s="3">
        <v>44926</v>
      </c>
      <c r="D27" s="4" t="s">
        <v>91</v>
      </c>
      <c r="E27" s="4" t="s">
        <v>153</v>
      </c>
      <c r="F27" t="s">
        <v>153</v>
      </c>
      <c r="G27" s="4" t="s">
        <v>153</v>
      </c>
      <c r="H27" s="8" t="s">
        <v>140</v>
      </c>
      <c r="I27" s="4" t="s">
        <v>154</v>
      </c>
      <c r="J27" s="4" t="s">
        <v>155</v>
      </c>
      <c r="K27" s="4" t="s">
        <v>156</v>
      </c>
      <c r="L27" t="s">
        <v>101</v>
      </c>
      <c r="M27" s="5" t="s">
        <v>114</v>
      </c>
      <c r="N27" t="s">
        <v>103</v>
      </c>
      <c r="O27">
        <v>1</v>
      </c>
      <c r="P27" s="13">
        <f>108+97.2+70+70</f>
        <v>345.2</v>
      </c>
      <c r="Q27" s="6" t="s">
        <v>115</v>
      </c>
      <c r="R27" s="6" t="s">
        <v>116</v>
      </c>
      <c r="S27" s="6" t="s">
        <v>117</v>
      </c>
      <c r="T27" s="6" t="s">
        <v>115</v>
      </c>
      <c r="U27" s="6" t="s">
        <v>116</v>
      </c>
      <c r="V27" s="6" t="s">
        <v>158</v>
      </c>
      <c r="W27" s="4" t="s">
        <v>157</v>
      </c>
      <c r="X27" s="3">
        <v>44861</v>
      </c>
      <c r="Y27" s="3">
        <f t="shared" ref="Y27" si="6">X27</f>
        <v>44861</v>
      </c>
      <c r="Z27" s="9" t="s">
        <v>177</v>
      </c>
      <c r="AA27" s="13">
        <f>108+97.2+70+70</f>
        <v>345.2</v>
      </c>
      <c r="AB27" s="18">
        <v>0</v>
      </c>
      <c r="AC27" s="3">
        <v>44873</v>
      </c>
      <c r="AD27" s="15" t="s">
        <v>277</v>
      </c>
      <c r="AE27" s="11">
        <v>20</v>
      </c>
      <c r="AF27" s="15" t="s">
        <v>267</v>
      </c>
      <c r="AG27" s="7" t="s">
        <v>119</v>
      </c>
      <c r="AH27" s="3">
        <v>45170</v>
      </c>
      <c r="AI27" s="3">
        <v>45170</v>
      </c>
    </row>
    <row r="28" spans="1:35" ht="60" x14ac:dyDescent="0.25">
      <c r="A28">
        <v>2022</v>
      </c>
      <c r="B28" s="3">
        <v>44835</v>
      </c>
      <c r="C28" s="3">
        <v>44926</v>
      </c>
      <c r="D28" s="4" t="s">
        <v>91</v>
      </c>
      <c r="E28" s="4" t="s">
        <v>153</v>
      </c>
      <c r="F28" t="s">
        <v>153</v>
      </c>
      <c r="G28" s="4" t="s">
        <v>153</v>
      </c>
      <c r="H28" s="8" t="s">
        <v>140</v>
      </c>
      <c r="I28" s="4" t="s">
        <v>154</v>
      </c>
      <c r="J28" s="4" t="s">
        <v>155</v>
      </c>
      <c r="K28" s="4" t="s">
        <v>156</v>
      </c>
      <c r="L28" t="s">
        <v>101</v>
      </c>
      <c r="M28" s="5" t="s">
        <v>114</v>
      </c>
      <c r="N28" t="s">
        <v>103</v>
      </c>
      <c r="O28">
        <v>1</v>
      </c>
      <c r="P28" s="13">
        <v>115</v>
      </c>
      <c r="Q28" s="6" t="s">
        <v>115</v>
      </c>
      <c r="R28" s="6" t="s">
        <v>116</v>
      </c>
      <c r="S28" s="6" t="s">
        <v>117</v>
      </c>
      <c r="T28" s="6" t="s">
        <v>115</v>
      </c>
      <c r="U28" s="6" t="s">
        <v>116</v>
      </c>
      <c r="V28" s="6" t="s">
        <v>158</v>
      </c>
      <c r="W28" s="4" t="s">
        <v>157</v>
      </c>
      <c r="X28" s="3">
        <v>44861</v>
      </c>
      <c r="Y28" s="3">
        <f t="shared" si="4"/>
        <v>44861</v>
      </c>
      <c r="Z28" s="9" t="s">
        <v>178</v>
      </c>
      <c r="AA28" s="13">
        <v>115</v>
      </c>
      <c r="AB28" s="18">
        <v>0</v>
      </c>
      <c r="AC28" s="3">
        <v>44873</v>
      </c>
      <c r="AD28" s="15" t="s">
        <v>277</v>
      </c>
      <c r="AE28" s="11">
        <v>21</v>
      </c>
      <c r="AF28" s="15" t="s">
        <v>267</v>
      </c>
      <c r="AG28" s="7" t="s">
        <v>119</v>
      </c>
      <c r="AH28" s="3">
        <v>45170</v>
      </c>
      <c r="AI28" s="3">
        <v>45170</v>
      </c>
    </row>
    <row r="29" spans="1:35" ht="60" x14ac:dyDescent="0.25">
      <c r="A29">
        <v>2022</v>
      </c>
      <c r="B29" s="3">
        <v>44835</v>
      </c>
      <c r="C29" s="3">
        <v>44926</v>
      </c>
      <c r="D29" t="s">
        <v>90</v>
      </c>
      <c r="E29" t="s">
        <v>123</v>
      </c>
      <c r="F29" t="s">
        <v>123</v>
      </c>
      <c r="G29" s="4" t="s">
        <v>300</v>
      </c>
      <c r="H29" s="8" t="s">
        <v>140</v>
      </c>
      <c r="I29" t="s">
        <v>141</v>
      </c>
      <c r="J29" t="s">
        <v>142</v>
      </c>
      <c r="K29" t="s">
        <v>143</v>
      </c>
      <c r="L29" t="s">
        <v>101</v>
      </c>
      <c r="M29" s="5" t="s">
        <v>114</v>
      </c>
      <c r="N29" t="s">
        <v>103</v>
      </c>
      <c r="O29">
        <v>1</v>
      </c>
      <c r="P29" s="13">
        <f>588+108</f>
        <v>696</v>
      </c>
      <c r="Q29" s="6" t="s">
        <v>115</v>
      </c>
      <c r="R29" s="6" t="s">
        <v>116</v>
      </c>
      <c r="S29" s="6" t="s">
        <v>117</v>
      </c>
      <c r="T29" s="6" t="s">
        <v>115</v>
      </c>
      <c r="U29" s="6" t="s">
        <v>116</v>
      </c>
      <c r="V29" s="6" t="s">
        <v>158</v>
      </c>
      <c r="W29" s="4" t="s">
        <v>162</v>
      </c>
      <c r="X29" s="3">
        <v>44872</v>
      </c>
      <c r="Y29" s="3">
        <f t="shared" si="4"/>
        <v>44872</v>
      </c>
      <c r="Z29" s="9" t="s">
        <v>179</v>
      </c>
      <c r="AA29" s="13">
        <f>588+108</f>
        <v>696</v>
      </c>
      <c r="AB29" s="18">
        <v>0</v>
      </c>
      <c r="AC29" s="3">
        <v>44875</v>
      </c>
      <c r="AD29" s="15" t="s">
        <v>278</v>
      </c>
      <c r="AE29" s="11">
        <v>22</v>
      </c>
      <c r="AF29" s="15" t="s">
        <v>267</v>
      </c>
      <c r="AG29" s="7" t="s">
        <v>119</v>
      </c>
      <c r="AH29" s="3">
        <v>45170</v>
      </c>
      <c r="AI29" s="3">
        <v>45170</v>
      </c>
    </row>
    <row r="30" spans="1:35" ht="60" x14ac:dyDescent="0.25">
      <c r="A30">
        <v>2022</v>
      </c>
      <c r="B30" s="3">
        <v>44835</v>
      </c>
      <c r="C30" s="3">
        <v>44926</v>
      </c>
      <c r="D30" t="s">
        <v>90</v>
      </c>
      <c r="E30" t="s">
        <v>123</v>
      </c>
      <c r="F30" t="s">
        <v>123</v>
      </c>
      <c r="G30" s="4" t="s">
        <v>300</v>
      </c>
      <c r="H30" s="8" t="s">
        <v>140</v>
      </c>
      <c r="I30" t="s">
        <v>141</v>
      </c>
      <c r="J30" t="s">
        <v>142</v>
      </c>
      <c r="K30" t="s">
        <v>143</v>
      </c>
      <c r="L30" t="s">
        <v>101</v>
      </c>
      <c r="M30" s="5" t="s">
        <v>114</v>
      </c>
      <c r="N30" t="s">
        <v>103</v>
      </c>
      <c r="O30">
        <v>1</v>
      </c>
      <c r="P30" s="13">
        <f>208+380.48</f>
        <v>588.48</v>
      </c>
      <c r="Q30" s="6" t="s">
        <v>115</v>
      </c>
      <c r="R30" s="6" t="s">
        <v>116</v>
      </c>
      <c r="S30" s="6" t="s">
        <v>117</v>
      </c>
      <c r="T30" s="6" t="s">
        <v>115</v>
      </c>
      <c r="U30" s="6" t="s">
        <v>116</v>
      </c>
      <c r="V30" s="6" t="s">
        <v>158</v>
      </c>
      <c r="W30" s="4" t="s">
        <v>162</v>
      </c>
      <c r="X30" s="3">
        <v>44872</v>
      </c>
      <c r="Y30" s="3">
        <f t="shared" ref="Y30:Y32" si="7">X30</f>
        <v>44872</v>
      </c>
      <c r="Z30" s="9" t="s">
        <v>180</v>
      </c>
      <c r="AA30" s="13">
        <f>208+380.48</f>
        <v>588.48</v>
      </c>
      <c r="AB30" s="18">
        <v>0</v>
      </c>
      <c r="AC30" s="3">
        <v>44875</v>
      </c>
      <c r="AD30" s="15" t="s">
        <v>278</v>
      </c>
      <c r="AE30" s="11">
        <v>23</v>
      </c>
      <c r="AF30" s="15" t="s">
        <v>267</v>
      </c>
      <c r="AG30" s="7" t="s">
        <v>119</v>
      </c>
      <c r="AH30" s="3">
        <v>45170</v>
      </c>
      <c r="AI30" s="3">
        <v>45170</v>
      </c>
    </row>
    <row r="31" spans="1:35" ht="60" x14ac:dyDescent="0.25">
      <c r="A31">
        <v>2022</v>
      </c>
      <c r="B31" s="3">
        <v>44835</v>
      </c>
      <c r="C31" s="3">
        <v>44926</v>
      </c>
      <c r="D31" t="s">
        <v>90</v>
      </c>
      <c r="E31" t="s">
        <v>123</v>
      </c>
      <c r="F31" t="s">
        <v>123</v>
      </c>
      <c r="G31" s="4" t="s">
        <v>300</v>
      </c>
      <c r="H31" s="8" t="s">
        <v>140</v>
      </c>
      <c r="I31" t="s">
        <v>141</v>
      </c>
      <c r="J31" t="s">
        <v>142</v>
      </c>
      <c r="K31" t="s">
        <v>143</v>
      </c>
      <c r="L31" t="s">
        <v>101</v>
      </c>
      <c r="M31" s="5" t="s">
        <v>114</v>
      </c>
      <c r="N31" t="s">
        <v>103</v>
      </c>
      <c r="O31">
        <v>1</v>
      </c>
      <c r="P31" s="13">
        <v>500</v>
      </c>
      <c r="Q31" s="6" t="s">
        <v>115</v>
      </c>
      <c r="R31" s="6" t="s">
        <v>116</v>
      </c>
      <c r="S31" s="6" t="s">
        <v>117</v>
      </c>
      <c r="T31" s="6" t="s">
        <v>115</v>
      </c>
      <c r="U31" s="6" t="s">
        <v>116</v>
      </c>
      <c r="V31" s="6" t="s">
        <v>158</v>
      </c>
      <c r="W31" s="4" t="s">
        <v>162</v>
      </c>
      <c r="X31" s="3">
        <v>44872</v>
      </c>
      <c r="Y31" s="3">
        <f t="shared" si="7"/>
        <v>44872</v>
      </c>
      <c r="Z31" s="9" t="s">
        <v>181</v>
      </c>
      <c r="AA31" s="13">
        <v>500</v>
      </c>
      <c r="AB31" s="18">
        <v>0</v>
      </c>
      <c r="AC31" s="3">
        <v>44875</v>
      </c>
      <c r="AD31" s="15" t="s">
        <v>278</v>
      </c>
      <c r="AE31" s="11">
        <v>24</v>
      </c>
      <c r="AF31" s="15" t="s">
        <v>267</v>
      </c>
      <c r="AG31" s="7" t="s">
        <v>119</v>
      </c>
      <c r="AH31" s="3">
        <v>45170</v>
      </c>
      <c r="AI31" s="3">
        <v>45170</v>
      </c>
    </row>
    <row r="32" spans="1:35" ht="30" x14ac:dyDescent="0.25">
      <c r="A32">
        <v>2022</v>
      </c>
      <c r="B32" s="3">
        <v>44835</v>
      </c>
      <c r="C32" s="3">
        <v>44926</v>
      </c>
      <c r="D32" t="s">
        <v>91</v>
      </c>
      <c r="E32" t="s">
        <v>147</v>
      </c>
      <c r="F32" t="s">
        <v>147</v>
      </c>
      <c r="G32" s="4" t="s">
        <v>147</v>
      </c>
      <c r="H32" s="8" t="s">
        <v>268</v>
      </c>
      <c r="I32" t="s">
        <v>149</v>
      </c>
      <c r="J32" t="s">
        <v>150</v>
      </c>
      <c r="K32" t="s">
        <v>151</v>
      </c>
      <c r="L32" t="s">
        <v>101</v>
      </c>
      <c r="M32" s="5" t="s">
        <v>114</v>
      </c>
      <c r="N32" t="s">
        <v>103</v>
      </c>
      <c r="O32">
        <v>1</v>
      </c>
      <c r="P32" s="13">
        <f>120+110+50+60+60</f>
        <v>400</v>
      </c>
      <c r="Q32" s="6" t="s">
        <v>115</v>
      </c>
      <c r="R32" s="6" t="s">
        <v>116</v>
      </c>
      <c r="S32" s="6" t="s">
        <v>117</v>
      </c>
      <c r="T32" s="6" t="s">
        <v>115</v>
      </c>
      <c r="U32" s="6" t="s">
        <v>116</v>
      </c>
      <c r="V32" s="6" t="s">
        <v>158</v>
      </c>
      <c r="W32" s="4" t="s">
        <v>138</v>
      </c>
      <c r="X32" s="3">
        <v>44855</v>
      </c>
      <c r="Y32" s="3">
        <f t="shared" si="7"/>
        <v>44855</v>
      </c>
      <c r="Z32" s="9" t="s">
        <v>182</v>
      </c>
      <c r="AA32" s="13">
        <f>120+110+50+60+60</f>
        <v>400</v>
      </c>
      <c r="AB32" s="18">
        <v>0</v>
      </c>
      <c r="AC32" s="3">
        <v>44876</v>
      </c>
      <c r="AD32" s="15" t="s">
        <v>279</v>
      </c>
      <c r="AE32" s="11">
        <v>25</v>
      </c>
      <c r="AF32" s="15" t="s">
        <v>267</v>
      </c>
      <c r="AG32" s="7" t="s">
        <v>119</v>
      </c>
      <c r="AH32" s="3">
        <v>45170</v>
      </c>
      <c r="AI32" s="3">
        <v>45170</v>
      </c>
    </row>
    <row r="33" spans="1:35" ht="30" x14ac:dyDescent="0.25">
      <c r="A33">
        <v>2022</v>
      </c>
      <c r="B33" s="3">
        <v>44835</v>
      </c>
      <c r="C33" s="3">
        <v>44926</v>
      </c>
      <c r="D33" t="s">
        <v>91</v>
      </c>
      <c r="E33" t="s">
        <v>147</v>
      </c>
      <c r="F33" t="s">
        <v>147</v>
      </c>
      <c r="G33" s="4" t="s">
        <v>147</v>
      </c>
      <c r="H33" s="8" t="s">
        <v>268</v>
      </c>
      <c r="I33" t="s">
        <v>149</v>
      </c>
      <c r="J33" t="s">
        <v>150</v>
      </c>
      <c r="K33" t="s">
        <v>151</v>
      </c>
      <c r="L33" t="s">
        <v>101</v>
      </c>
      <c r="M33" s="5" t="s">
        <v>114</v>
      </c>
      <c r="N33" t="s">
        <v>103</v>
      </c>
      <c r="O33">
        <v>1</v>
      </c>
      <c r="P33" s="13">
        <v>80</v>
      </c>
      <c r="Q33" s="6" t="s">
        <v>115</v>
      </c>
      <c r="R33" s="6" t="s">
        <v>116</v>
      </c>
      <c r="S33" s="6" t="s">
        <v>117</v>
      </c>
      <c r="T33" s="6" t="s">
        <v>115</v>
      </c>
      <c r="U33" s="6" t="s">
        <v>116</v>
      </c>
      <c r="V33" s="6" t="s">
        <v>158</v>
      </c>
      <c r="W33" s="4" t="s">
        <v>138</v>
      </c>
      <c r="X33" s="3">
        <v>44855</v>
      </c>
      <c r="Y33" s="3">
        <f t="shared" si="4"/>
        <v>44855</v>
      </c>
      <c r="Z33" s="9" t="s">
        <v>183</v>
      </c>
      <c r="AA33" s="13">
        <v>80</v>
      </c>
      <c r="AB33" s="18">
        <v>0</v>
      </c>
      <c r="AC33" s="3">
        <v>44876</v>
      </c>
      <c r="AD33" s="15" t="s">
        <v>279</v>
      </c>
      <c r="AE33" s="11">
        <v>26</v>
      </c>
      <c r="AF33" s="15" t="s">
        <v>267</v>
      </c>
      <c r="AG33" s="7" t="s">
        <v>119</v>
      </c>
      <c r="AH33" s="3">
        <v>45170</v>
      </c>
      <c r="AI33" s="3">
        <v>45170</v>
      </c>
    </row>
    <row r="34" spans="1:35" ht="60" x14ac:dyDescent="0.25">
      <c r="A34">
        <v>2022</v>
      </c>
      <c r="B34" s="3">
        <v>44835</v>
      </c>
      <c r="C34" s="3">
        <v>44926</v>
      </c>
      <c r="D34" t="s">
        <v>90</v>
      </c>
      <c r="E34" t="s">
        <v>123</v>
      </c>
      <c r="F34" t="s">
        <v>123</v>
      </c>
      <c r="G34" s="4" t="s">
        <v>300</v>
      </c>
      <c r="H34" s="8" t="s">
        <v>140</v>
      </c>
      <c r="I34" t="s">
        <v>141</v>
      </c>
      <c r="J34" t="s">
        <v>142</v>
      </c>
      <c r="K34" t="s">
        <v>143</v>
      </c>
      <c r="L34" t="s">
        <v>101</v>
      </c>
      <c r="M34" s="5" t="s">
        <v>114</v>
      </c>
      <c r="N34" t="s">
        <v>103</v>
      </c>
      <c r="O34">
        <v>6</v>
      </c>
      <c r="P34" s="13">
        <f>588+108</f>
        <v>696</v>
      </c>
      <c r="Q34" s="6" t="s">
        <v>115</v>
      </c>
      <c r="R34" s="6" t="s">
        <v>116</v>
      </c>
      <c r="S34" s="6" t="s">
        <v>117</v>
      </c>
      <c r="T34" s="6" t="s">
        <v>115</v>
      </c>
      <c r="U34" s="6" t="s">
        <v>116</v>
      </c>
      <c r="V34" s="6" t="s">
        <v>158</v>
      </c>
      <c r="W34" s="4" t="s">
        <v>163</v>
      </c>
      <c r="X34" s="3">
        <v>44876</v>
      </c>
      <c r="Y34" s="3">
        <f t="shared" ref="Y34:Y35" si="8">X34</f>
        <v>44876</v>
      </c>
      <c r="Z34" s="9" t="s">
        <v>184</v>
      </c>
      <c r="AA34" s="13">
        <f>588+108</f>
        <v>696</v>
      </c>
      <c r="AB34" s="18">
        <v>0</v>
      </c>
      <c r="AC34" s="3">
        <v>44880</v>
      </c>
      <c r="AD34" s="15" t="s">
        <v>280</v>
      </c>
      <c r="AE34" s="11">
        <v>27</v>
      </c>
      <c r="AF34" s="15" t="s">
        <v>267</v>
      </c>
      <c r="AG34" s="7" t="s">
        <v>119</v>
      </c>
      <c r="AH34" s="3">
        <v>45170</v>
      </c>
      <c r="AI34" s="3">
        <v>45170</v>
      </c>
    </row>
    <row r="35" spans="1:35" ht="60" x14ac:dyDescent="0.25">
      <c r="A35">
        <v>2022</v>
      </c>
      <c r="B35" s="3">
        <v>44835</v>
      </c>
      <c r="C35" s="3">
        <v>44926</v>
      </c>
      <c r="D35" t="s">
        <v>90</v>
      </c>
      <c r="E35" t="s">
        <v>123</v>
      </c>
      <c r="F35" t="s">
        <v>123</v>
      </c>
      <c r="G35" s="4" t="s">
        <v>300</v>
      </c>
      <c r="H35" s="8" t="s">
        <v>140</v>
      </c>
      <c r="I35" t="s">
        <v>141</v>
      </c>
      <c r="J35" t="s">
        <v>142</v>
      </c>
      <c r="K35" t="s">
        <v>143</v>
      </c>
      <c r="L35" t="s">
        <v>101</v>
      </c>
      <c r="M35" s="5" t="s">
        <v>114</v>
      </c>
      <c r="N35" t="s">
        <v>103</v>
      </c>
      <c r="O35">
        <v>6</v>
      </c>
      <c r="P35" s="13">
        <f>194.5+27.5+72</f>
        <v>294</v>
      </c>
      <c r="Q35" s="6" t="s">
        <v>115</v>
      </c>
      <c r="R35" s="6" t="s">
        <v>116</v>
      </c>
      <c r="S35" s="6" t="s">
        <v>117</v>
      </c>
      <c r="T35" s="6" t="s">
        <v>115</v>
      </c>
      <c r="U35" s="6" t="s">
        <v>116</v>
      </c>
      <c r="V35" s="6" t="s">
        <v>158</v>
      </c>
      <c r="W35" s="4" t="s">
        <v>163</v>
      </c>
      <c r="X35" s="3">
        <v>44876</v>
      </c>
      <c r="Y35" s="3">
        <f t="shared" si="8"/>
        <v>44876</v>
      </c>
      <c r="Z35" s="9" t="s">
        <v>185</v>
      </c>
      <c r="AA35" s="13">
        <f>194.5+27.5+72</f>
        <v>294</v>
      </c>
      <c r="AB35" s="18">
        <v>0</v>
      </c>
      <c r="AC35" s="3">
        <v>44880</v>
      </c>
      <c r="AD35" s="15" t="s">
        <v>280</v>
      </c>
      <c r="AE35" s="11">
        <v>28</v>
      </c>
      <c r="AF35" s="15" t="s">
        <v>267</v>
      </c>
      <c r="AG35" s="7" t="s">
        <v>119</v>
      </c>
      <c r="AH35" s="3">
        <v>45170</v>
      </c>
      <c r="AI35" s="3">
        <v>45170</v>
      </c>
    </row>
    <row r="36" spans="1:35" ht="60" x14ac:dyDescent="0.25">
      <c r="A36">
        <v>2022</v>
      </c>
      <c r="B36" s="3">
        <v>44835</v>
      </c>
      <c r="C36" s="3">
        <v>44926</v>
      </c>
      <c r="D36" t="s">
        <v>90</v>
      </c>
      <c r="E36" t="s">
        <v>123</v>
      </c>
      <c r="F36" t="s">
        <v>123</v>
      </c>
      <c r="G36" s="4" t="s">
        <v>300</v>
      </c>
      <c r="H36" s="8" t="s">
        <v>140</v>
      </c>
      <c r="I36" t="s">
        <v>141</v>
      </c>
      <c r="J36" t="s">
        <v>142</v>
      </c>
      <c r="K36" t="s">
        <v>143</v>
      </c>
      <c r="L36" t="s">
        <v>101</v>
      </c>
      <c r="M36" s="5" t="s">
        <v>114</v>
      </c>
      <c r="N36" t="s">
        <v>103</v>
      </c>
      <c r="O36">
        <v>6</v>
      </c>
      <c r="P36" s="13">
        <v>500</v>
      </c>
      <c r="Q36" s="6" t="s">
        <v>115</v>
      </c>
      <c r="R36" s="6" t="s">
        <v>116</v>
      </c>
      <c r="S36" s="6" t="s">
        <v>117</v>
      </c>
      <c r="T36" s="6" t="s">
        <v>115</v>
      </c>
      <c r="U36" s="6" t="s">
        <v>116</v>
      </c>
      <c r="V36" s="6" t="s">
        <v>158</v>
      </c>
      <c r="W36" s="4" t="s">
        <v>163</v>
      </c>
      <c r="X36" s="3">
        <v>44876</v>
      </c>
      <c r="Y36" s="3">
        <f t="shared" si="4"/>
        <v>44876</v>
      </c>
      <c r="Z36" s="9" t="s">
        <v>186</v>
      </c>
      <c r="AA36" s="13">
        <v>500</v>
      </c>
      <c r="AB36" s="18">
        <v>0</v>
      </c>
      <c r="AC36" s="3">
        <v>44880</v>
      </c>
      <c r="AD36" s="15" t="s">
        <v>280</v>
      </c>
      <c r="AE36" s="11">
        <v>29</v>
      </c>
      <c r="AF36" s="15" t="s">
        <v>267</v>
      </c>
      <c r="AG36" s="7" t="s">
        <v>119</v>
      </c>
      <c r="AH36" s="3">
        <v>45170</v>
      </c>
      <c r="AI36" s="3">
        <v>45170</v>
      </c>
    </row>
    <row r="37" spans="1:35" ht="60" x14ac:dyDescent="0.25">
      <c r="A37">
        <v>2022</v>
      </c>
      <c r="B37" s="3">
        <v>44835</v>
      </c>
      <c r="C37" s="3">
        <v>44926</v>
      </c>
      <c r="D37" t="s">
        <v>90</v>
      </c>
      <c r="E37" t="s">
        <v>123</v>
      </c>
      <c r="F37" t="s">
        <v>123</v>
      </c>
      <c r="G37" s="4" t="s">
        <v>300</v>
      </c>
      <c r="H37" s="8" t="s">
        <v>140</v>
      </c>
      <c r="I37" t="s">
        <v>141</v>
      </c>
      <c r="J37" t="s">
        <v>142</v>
      </c>
      <c r="K37" t="s">
        <v>143</v>
      </c>
      <c r="L37" t="s">
        <v>101</v>
      </c>
      <c r="M37" s="5" t="s">
        <v>114</v>
      </c>
      <c r="N37" t="s">
        <v>103</v>
      </c>
      <c r="O37">
        <v>2</v>
      </c>
      <c r="P37" s="13">
        <f>588+54</f>
        <v>642</v>
      </c>
      <c r="Q37" s="6" t="s">
        <v>115</v>
      </c>
      <c r="R37" s="6" t="s">
        <v>116</v>
      </c>
      <c r="S37" s="6" t="s">
        <v>117</v>
      </c>
      <c r="T37" s="6" t="s">
        <v>115</v>
      </c>
      <c r="U37" s="6" t="s">
        <v>116</v>
      </c>
      <c r="V37" s="6" t="s">
        <v>158</v>
      </c>
      <c r="W37" s="4" t="s">
        <v>163</v>
      </c>
      <c r="X37" s="3">
        <v>44880</v>
      </c>
      <c r="Y37" s="3">
        <f t="shared" ref="Y37:Y38" si="9">X37</f>
        <v>44880</v>
      </c>
      <c r="Z37" s="9" t="s">
        <v>187</v>
      </c>
      <c r="AA37" s="13">
        <f>588+54</f>
        <v>642</v>
      </c>
      <c r="AB37" s="18">
        <v>0</v>
      </c>
      <c r="AC37" s="3">
        <v>44881</v>
      </c>
      <c r="AD37" s="15" t="s">
        <v>281</v>
      </c>
      <c r="AE37" s="11">
        <v>30</v>
      </c>
      <c r="AF37" s="15" t="s">
        <v>267</v>
      </c>
      <c r="AG37" s="7" t="s">
        <v>119</v>
      </c>
      <c r="AH37" s="3">
        <v>45170</v>
      </c>
      <c r="AI37" s="3">
        <v>45170</v>
      </c>
    </row>
    <row r="38" spans="1:35" ht="60" x14ac:dyDescent="0.25">
      <c r="A38">
        <v>2022</v>
      </c>
      <c r="B38" s="3">
        <v>44835</v>
      </c>
      <c r="C38" s="3">
        <v>44926</v>
      </c>
      <c r="D38" t="s">
        <v>90</v>
      </c>
      <c r="E38" t="s">
        <v>123</v>
      </c>
      <c r="F38" t="s">
        <v>123</v>
      </c>
      <c r="G38" s="4" t="s">
        <v>300</v>
      </c>
      <c r="H38" s="8" t="s">
        <v>140</v>
      </c>
      <c r="I38" t="s">
        <v>141</v>
      </c>
      <c r="J38" t="s">
        <v>142</v>
      </c>
      <c r="K38" t="s">
        <v>143</v>
      </c>
      <c r="L38" t="s">
        <v>101</v>
      </c>
      <c r="M38" s="5" t="s">
        <v>114</v>
      </c>
      <c r="N38" t="s">
        <v>103</v>
      </c>
      <c r="O38">
        <v>2</v>
      </c>
      <c r="P38" s="13">
        <f>280.5+30</f>
        <v>310.5</v>
      </c>
      <c r="Q38" s="6" t="s">
        <v>115</v>
      </c>
      <c r="R38" s="6" t="s">
        <v>116</v>
      </c>
      <c r="S38" s="6" t="s">
        <v>117</v>
      </c>
      <c r="T38" s="6" t="s">
        <v>115</v>
      </c>
      <c r="U38" s="6" t="s">
        <v>116</v>
      </c>
      <c r="V38" s="6" t="s">
        <v>158</v>
      </c>
      <c r="W38" s="4" t="s">
        <v>163</v>
      </c>
      <c r="X38" s="3">
        <v>44880</v>
      </c>
      <c r="Y38" s="3">
        <f t="shared" si="9"/>
        <v>44880</v>
      </c>
      <c r="Z38" s="9" t="s">
        <v>188</v>
      </c>
      <c r="AA38" s="13">
        <f>280.5+30</f>
        <v>310.5</v>
      </c>
      <c r="AB38" s="18">
        <v>0</v>
      </c>
      <c r="AC38" s="3">
        <v>44881</v>
      </c>
      <c r="AD38" s="15" t="s">
        <v>281</v>
      </c>
      <c r="AE38" s="11">
        <v>31</v>
      </c>
      <c r="AF38" s="15" t="s">
        <v>267</v>
      </c>
      <c r="AG38" s="7" t="s">
        <v>119</v>
      </c>
      <c r="AH38" s="3">
        <v>45170</v>
      </c>
      <c r="AI38" s="3">
        <v>45170</v>
      </c>
    </row>
    <row r="39" spans="1:35" ht="60" x14ac:dyDescent="0.25">
      <c r="A39">
        <v>2022</v>
      </c>
      <c r="B39" s="3">
        <v>44835</v>
      </c>
      <c r="C39" s="3">
        <v>44926</v>
      </c>
      <c r="D39" t="s">
        <v>90</v>
      </c>
      <c r="E39" t="s">
        <v>123</v>
      </c>
      <c r="F39" t="s">
        <v>123</v>
      </c>
      <c r="G39" s="4" t="s">
        <v>300</v>
      </c>
      <c r="H39" s="8" t="s">
        <v>140</v>
      </c>
      <c r="I39" t="s">
        <v>141</v>
      </c>
      <c r="J39" t="s">
        <v>142</v>
      </c>
      <c r="K39" t="s">
        <v>143</v>
      </c>
      <c r="L39" t="s">
        <v>101</v>
      </c>
      <c r="M39" s="5" t="s">
        <v>114</v>
      </c>
      <c r="N39" t="s">
        <v>103</v>
      </c>
      <c r="O39">
        <v>2</v>
      </c>
      <c r="P39" s="13">
        <f>100+400.11</f>
        <v>500.11</v>
      </c>
      <c r="Q39" s="6" t="s">
        <v>115</v>
      </c>
      <c r="R39" s="6" t="s">
        <v>116</v>
      </c>
      <c r="S39" s="6" t="s">
        <v>117</v>
      </c>
      <c r="T39" s="6" t="s">
        <v>115</v>
      </c>
      <c r="U39" s="6" t="s">
        <v>116</v>
      </c>
      <c r="V39" s="6" t="s">
        <v>158</v>
      </c>
      <c r="W39" s="4" t="s">
        <v>163</v>
      </c>
      <c r="X39" s="3">
        <v>44880</v>
      </c>
      <c r="Y39" s="3">
        <f t="shared" si="4"/>
        <v>44880</v>
      </c>
      <c r="Z39" s="9" t="s">
        <v>189</v>
      </c>
      <c r="AA39" s="13">
        <f>100+400.11</f>
        <v>500.11</v>
      </c>
      <c r="AB39" s="18">
        <v>0</v>
      </c>
      <c r="AC39" s="3">
        <v>44881</v>
      </c>
      <c r="AD39" s="15" t="s">
        <v>281</v>
      </c>
      <c r="AE39" s="11">
        <v>32</v>
      </c>
      <c r="AF39" s="15" t="s">
        <v>267</v>
      </c>
      <c r="AG39" s="7" t="s">
        <v>119</v>
      </c>
      <c r="AH39" s="3">
        <v>45170</v>
      </c>
      <c r="AI39" s="3">
        <v>45170</v>
      </c>
    </row>
    <row r="40" spans="1:35" ht="30" x14ac:dyDescent="0.25">
      <c r="A40">
        <v>2022</v>
      </c>
      <c r="B40" s="3">
        <v>44835</v>
      </c>
      <c r="C40" s="3">
        <v>44926</v>
      </c>
      <c r="D40" t="s">
        <v>91</v>
      </c>
      <c r="E40" t="s">
        <v>153</v>
      </c>
      <c r="F40" t="s">
        <v>153</v>
      </c>
      <c r="G40" s="4" t="s">
        <v>153</v>
      </c>
      <c r="H40" s="8" t="s">
        <v>268</v>
      </c>
      <c r="I40" t="s">
        <v>172</v>
      </c>
      <c r="J40" t="s">
        <v>173</v>
      </c>
      <c r="K40" t="s">
        <v>174</v>
      </c>
      <c r="L40" t="s">
        <v>101</v>
      </c>
      <c r="M40" s="5" t="s">
        <v>114</v>
      </c>
      <c r="N40" t="s">
        <v>103</v>
      </c>
      <c r="O40">
        <v>1</v>
      </c>
      <c r="P40" s="13">
        <v>773.2</v>
      </c>
      <c r="Q40" s="6" t="s">
        <v>115</v>
      </c>
      <c r="R40" s="6" t="s">
        <v>116</v>
      </c>
      <c r="S40" s="6" t="s">
        <v>117</v>
      </c>
      <c r="T40" s="6" t="s">
        <v>115</v>
      </c>
      <c r="U40" s="6" t="s">
        <v>116</v>
      </c>
      <c r="V40" s="6" t="s">
        <v>158</v>
      </c>
      <c r="W40" s="4" t="s">
        <v>138</v>
      </c>
      <c r="X40" s="3">
        <v>44880</v>
      </c>
      <c r="Y40" s="3">
        <f t="shared" ref="Y40" si="10">X40</f>
        <v>44880</v>
      </c>
      <c r="Z40" s="9" t="s">
        <v>190</v>
      </c>
      <c r="AA40" s="13">
        <v>773.2</v>
      </c>
      <c r="AB40" s="18">
        <v>0</v>
      </c>
      <c r="AC40" s="3">
        <v>44882</v>
      </c>
      <c r="AD40" s="15" t="s">
        <v>282</v>
      </c>
      <c r="AE40" s="11">
        <v>33</v>
      </c>
      <c r="AF40" s="15" t="s">
        <v>267</v>
      </c>
      <c r="AG40" s="7" t="s">
        <v>119</v>
      </c>
      <c r="AH40" s="3">
        <v>45170</v>
      </c>
      <c r="AI40" s="3">
        <v>45170</v>
      </c>
    </row>
    <row r="41" spans="1:35" ht="30" x14ac:dyDescent="0.25">
      <c r="A41">
        <v>2022</v>
      </c>
      <c r="B41" s="3">
        <v>44835</v>
      </c>
      <c r="C41" s="3">
        <v>44926</v>
      </c>
      <c r="D41" t="s">
        <v>91</v>
      </c>
      <c r="E41" t="s">
        <v>153</v>
      </c>
      <c r="F41" t="s">
        <v>153</v>
      </c>
      <c r="G41" s="4" t="s">
        <v>153</v>
      </c>
      <c r="H41" s="8" t="s">
        <v>268</v>
      </c>
      <c r="I41" t="s">
        <v>172</v>
      </c>
      <c r="J41" t="s">
        <v>173</v>
      </c>
      <c r="K41" t="s">
        <v>174</v>
      </c>
      <c r="L41" t="s">
        <v>101</v>
      </c>
      <c r="M41" s="5" t="s">
        <v>114</v>
      </c>
      <c r="N41" t="s">
        <v>103</v>
      </c>
      <c r="O41">
        <v>1</v>
      </c>
      <c r="P41" s="13">
        <f>90+100</f>
        <v>190</v>
      </c>
      <c r="Q41" s="6" t="s">
        <v>115</v>
      </c>
      <c r="R41" s="6" t="s">
        <v>116</v>
      </c>
      <c r="S41" s="6" t="s">
        <v>117</v>
      </c>
      <c r="T41" s="6" t="s">
        <v>115</v>
      </c>
      <c r="U41" s="6" t="s">
        <v>116</v>
      </c>
      <c r="V41" s="6" t="s">
        <v>158</v>
      </c>
      <c r="W41" s="4" t="s">
        <v>138</v>
      </c>
      <c r="X41" s="3">
        <v>44880</v>
      </c>
      <c r="Y41" s="3">
        <f t="shared" si="4"/>
        <v>44880</v>
      </c>
      <c r="Z41" s="9" t="s">
        <v>191</v>
      </c>
      <c r="AA41" s="13">
        <f>90+100</f>
        <v>190</v>
      </c>
      <c r="AB41" s="18">
        <v>0</v>
      </c>
      <c r="AC41" s="3">
        <v>44882</v>
      </c>
      <c r="AD41" s="15" t="s">
        <v>282</v>
      </c>
      <c r="AE41" s="11">
        <v>34</v>
      </c>
      <c r="AF41" s="15" t="s">
        <v>267</v>
      </c>
      <c r="AG41" s="7" t="s">
        <v>119</v>
      </c>
      <c r="AH41" s="3">
        <v>45170</v>
      </c>
      <c r="AI41" s="3">
        <v>45170</v>
      </c>
    </row>
    <row r="42" spans="1:35" ht="60" x14ac:dyDescent="0.25">
      <c r="A42">
        <v>2022</v>
      </c>
      <c r="B42" s="3">
        <v>44835</v>
      </c>
      <c r="C42" s="3">
        <v>44926</v>
      </c>
      <c r="D42" t="s">
        <v>90</v>
      </c>
      <c r="E42" t="s">
        <v>123</v>
      </c>
      <c r="F42" t="s">
        <v>123</v>
      </c>
      <c r="G42" s="4" t="s">
        <v>300</v>
      </c>
      <c r="H42" s="8" t="s">
        <v>140</v>
      </c>
      <c r="I42" t="s">
        <v>141</v>
      </c>
      <c r="J42" t="s">
        <v>142</v>
      </c>
      <c r="K42" t="s">
        <v>143</v>
      </c>
      <c r="L42" t="s">
        <v>101</v>
      </c>
      <c r="M42" s="5" t="s">
        <v>114</v>
      </c>
      <c r="N42" t="s">
        <v>103</v>
      </c>
      <c r="O42">
        <v>2</v>
      </c>
      <c r="P42" s="13">
        <f>529+23.5+74+87+42</f>
        <v>755.5</v>
      </c>
      <c r="Q42" s="6" t="s">
        <v>115</v>
      </c>
      <c r="R42" s="6" t="s">
        <v>116</v>
      </c>
      <c r="S42" s="6" t="s">
        <v>117</v>
      </c>
      <c r="T42" s="6" t="s">
        <v>115</v>
      </c>
      <c r="U42" s="6" t="s">
        <v>116</v>
      </c>
      <c r="V42" s="6" t="s">
        <v>158</v>
      </c>
      <c r="W42" s="4" t="s">
        <v>163</v>
      </c>
      <c r="X42" s="3">
        <v>44881</v>
      </c>
      <c r="Y42" s="3">
        <f t="shared" si="4"/>
        <v>44881</v>
      </c>
      <c r="Z42" s="9" t="s">
        <v>192</v>
      </c>
      <c r="AA42" s="13">
        <f>529+23.5+74+87+42</f>
        <v>755.5</v>
      </c>
      <c r="AB42" s="18">
        <v>0</v>
      </c>
      <c r="AC42" s="3">
        <v>44882</v>
      </c>
      <c r="AD42" s="15" t="s">
        <v>283</v>
      </c>
      <c r="AE42" s="11">
        <v>35</v>
      </c>
      <c r="AF42" s="15" t="s">
        <v>267</v>
      </c>
      <c r="AG42" s="7" t="s">
        <v>119</v>
      </c>
      <c r="AH42" s="3">
        <v>45170</v>
      </c>
      <c r="AI42" s="3">
        <v>45170</v>
      </c>
    </row>
    <row r="43" spans="1:35" ht="60" x14ac:dyDescent="0.25">
      <c r="A43">
        <v>2022</v>
      </c>
      <c r="B43" s="3">
        <v>44835</v>
      </c>
      <c r="C43" s="3">
        <v>44926</v>
      </c>
      <c r="D43" t="s">
        <v>90</v>
      </c>
      <c r="E43" t="s">
        <v>123</v>
      </c>
      <c r="F43" t="s">
        <v>123</v>
      </c>
      <c r="G43" s="4" t="s">
        <v>300</v>
      </c>
      <c r="H43" s="8" t="s">
        <v>140</v>
      </c>
      <c r="I43" t="s">
        <v>141</v>
      </c>
      <c r="J43" t="s">
        <v>142</v>
      </c>
      <c r="K43" t="s">
        <v>143</v>
      </c>
      <c r="L43" t="s">
        <v>101</v>
      </c>
      <c r="M43" s="5" t="s">
        <v>114</v>
      </c>
      <c r="N43" t="s">
        <v>103</v>
      </c>
      <c r="O43">
        <v>2</v>
      </c>
      <c r="P43" s="13">
        <f>588+108</f>
        <v>696</v>
      </c>
      <c r="Q43" s="6" t="s">
        <v>115</v>
      </c>
      <c r="R43" s="6" t="s">
        <v>116</v>
      </c>
      <c r="S43" s="6" t="s">
        <v>117</v>
      </c>
      <c r="T43" s="6" t="s">
        <v>115</v>
      </c>
      <c r="U43" s="6" t="s">
        <v>116</v>
      </c>
      <c r="V43" s="6" t="s">
        <v>158</v>
      </c>
      <c r="W43" s="4" t="s">
        <v>163</v>
      </c>
      <c r="X43" s="3">
        <v>44881</v>
      </c>
      <c r="Y43" s="3">
        <f t="shared" ref="Y43:Y44" si="11">X43</f>
        <v>44881</v>
      </c>
      <c r="Z43" s="9" t="s">
        <v>193</v>
      </c>
      <c r="AA43" s="13">
        <f>588+108</f>
        <v>696</v>
      </c>
      <c r="AB43" s="18">
        <v>0</v>
      </c>
      <c r="AC43" s="3">
        <v>44882</v>
      </c>
      <c r="AD43" s="12" t="s">
        <v>283</v>
      </c>
      <c r="AE43" s="11">
        <v>36</v>
      </c>
      <c r="AF43" s="15" t="s">
        <v>267</v>
      </c>
      <c r="AG43" s="7" t="s">
        <v>119</v>
      </c>
      <c r="AH43" s="3">
        <v>45170</v>
      </c>
      <c r="AI43" s="3">
        <v>45170</v>
      </c>
    </row>
    <row r="44" spans="1:35" ht="60" x14ac:dyDescent="0.25">
      <c r="A44">
        <v>2022</v>
      </c>
      <c r="B44" s="3">
        <v>44835</v>
      </c>
      <c r="C44" s="3">
        <v>44926</v>
      </c>
      <c r="D44" t="s">
        <v>90</v>
      </c>
      <c r="E44" t="s">
        <v>123</v>
      </c>
      <c r="F44" t="s">
        <v>123</v>
      </c>
      <c r="G44" s="4" t="s">
        <v>300</v>
      </c>
      <c r="H44" s="8" t="s">
        <v>140</v>
      </c>
      <c r="I44" t="s">
        <v>141</v>
      </c>
      <c r="J44" t="s">
        <v>142</v>
      </c>
      <c r="K44" t="s">
        <v>143</v>
      </c>
      <c r="L44" t="s">
        <v>101</v>
      </c>
      <c r="M44" s="5" t="s">
        <v>114</v>
      </c>
      <c r="N44" t="s">
        <v>103</v>
      </c>
      <c r="O44">
        <v>2</v>
      </c>
      <c r="P44" s="13">
        <v>500</v>
      </c>
      <c r="Q44" s="6" t="s">
        <v>115</v>
      </c>
      <c r="R44" s="6" t="s">
        <v>116</v>
      </c>
      <c r="S44" s="6" t="s">
        <v>117</v>
      </c>
      <c r="T44" s="6" t="s">
        <v>115</v>
      </c>
      <c r="U44" s="6" t="s">
        <v>116</v>
      </c>
      <c r="V44" s="6" t="s">
        <v>158</v>
      </c>
      <c r="W44" s="4" t="s">
        <v>163</v>
      </c>
      <c r="X44" s="3">
        <v>44881</v>
      </c>
      <c r="Y44" s="3">
        <f t="shared" si="11"/>
        <v>44881</v>
      </c>
      <c r="Z44" s="9" t="s">
        <v>194</v>
      </c>
      <c r="AA44" s="13">
        <v>500</v>
      </c>
      <c r="AB44" s="18">
        <v>0</v>
      </c>
      <c r="AC44" s="3">
        <v>44882</v>
      </c>
      <c r="AD44" s="12" t="s">
        <v>283</v>
      </c>
      <c r="AE44" s="11">
        <v>37</v>
      </c>
      <c r="AF44" s="15" t="s">
        <v>267</v>
      </c>
      <c r="AG44" s="7" t="s">
        <v>119</v>
      </c>
      <c r="AH44" s="3">
        <v>45170</v>
      </c>
      <c r="AI44" s="3">
        <v>45170</v>
      </c>
    </row>
    <row r="45" spans="1:35" ht="60" x14ac:dyDescent="0.25">
      <c r="A45">
        <v>2022</v>
      </c>
      <c r="B45" s="3">
        <v>44835</v>
      </c>
      <c r="C45" s="3">
        <v>44926</v>
      </c>
      <c r="D45" s="4" t="s">
        <v>91</v>
      </c>
      <c r="E45" s="4" t="s">
        <v>153</v>
      </c>
      <c r="F45" t="s">
        <v>153</v>
      </c>
      <c r="G45" s="4" t="s">
        <v>153</v>
      </c>
      <c r="H45" s="8" t="s">
        <v>140</v>
      </c>
      <c r="I45" s="4" t="s">
        <v>154</v>
      </c>
      <c r="J45" s="4" t="s">
        <v>155</v>
      </c>
      <c r="K45" s="4" t="s">
        <v>156</v>
      </c>
      <c r="L45" t="s">
        <v>101</v>
      </c>
      <c r="M45" s="5" t="s">
        <v>114</v>
      </c>
      <c r="N45" t="s">
        <v>103</v>
      </c>
      <c r="O45">
        <v>1</v>
      </c>
      <c r="P45" s="13">
        <f>108+97.2+70+70</f>
        <v>345.2</v>
      </c>
      <c r="Q45" s="6" t="s">
        <v>115</v>
      </c>
      <c r="R45" s="6" t="s">
        <v>116</v>
      </c>
      <c r="S45" s="6" t="s">
        <v>117</v>
      </c>
      <c r="T45" s="6" t="s">
        <v>115</v>
      </c>
      <c r="U45" s="6" t="s">
        <v>116</v>
      </c>
      <c r="V45" s="6" t="s">
        <v>158</v>
      </c>
      <c r="W45" s="4" t="s">
        <v>163</v>
      </c>
      <c r="X45" s="3">
        <v>44874</v>
      </c>
      <c r="Y45" s="3">
        <f t="shared" si="4"/>
        <v>44874</v>
      </c>
      <c r="Z45" s="9" t="s">
        <v>164</v>
      </c>
      <c r="AA45" s="13">
        <f>108+97.2+70+70</f>
        <v>345.2</v>
      </c>
      <c r="AB45" s="18">
        <v>0</v>
      </c>
      <c r="AC45" s="3">
        <v>44890</v>
      </c>
      <c r="AD45" s="15" t="s">
        <v>284</v>
      </c>
      <c r="AE45" s="11">
        <v>38</v>
      </c>
      <c r="AF45" s="15" t="s">
        <v>267</v>
      </c>
      <c r="AG45" s="7" t="s">
        <v>119</v>
      </c>
      <c r="AH45" s="3">
        <v>45170</v>
      </c>
      <c r="AI45" s="3">
        <v>45170</v>
      </c>
    </row>
    <row r="46" spans="1:35" ht="60" x14ac:dyDescent="0.25">
      <c r="A46">
        <v>2022</v>
      </c>
      <c r="B46" s="3">
        <v>44835</v>
      </c>
      <c r="C46" s="3">
        <v>44926</v>
      </c>
      <c r="D46" s="4" t="s">
        <v>91</v>
      </c>
      <c r="E46" s="4" t="s">
        <v>153</v>
      </c>
      <c r="F46" t="s">
        <v>153</v>
      </c>
      <c r="G46" s="4" t="s">
        <v>153</v>
      </c>
      <c r="H46" s="8" t="s">
        <v>140</v>
      </c>
      <c r="I46" s="4" t="s">
        <v>154</v>
      </c>
      <c r="J46" s="4" t="s">
        <v>155</v>
      </c>
      <c r="K46" s="4" t="s">
        <v>156</v>
      </c>
      <c r="L46" t="s">
        <v>101</v>
      </c>
      <c r="M46" s="5" t="s">
        <v>114</v>
      </c>
      <c r="N46" t="s">
        <v>103</v>
      </c>
      <c r="O46">
        <v>1</v>
      </c>
      <c r="P46" s="13">
        <v>110</v>
      </c>
      <c r="Q46" s="6" t="s">
        <v>115</v>
      </c>
      <c r="R46" s="6" t="s">
        <v>116</v>
      </c>
      <c r="S46" s="6" t="s">
        <v>117</v>
      </c>
      <c r="T46" s="6" t="s">
        <v>115</v>
      </c>
      <c r="U46" s="6" t="s">
        <v>116</v>
      </c>
      <c r="V46" s="6" t="s">
        <v>158</v>
      </c>
      <c r="W46" s="4" t="s">
        <v>163</v>
      </c>
      <c r="X46" s="3">
        <v>44874</v>
      </c>
      <c r="Y46" s="3">
        <f t="shared" ref="Y46" si="12">X46</f>
        <v>44874</v>
      </c>
      <c r="Z46" s="9" t="s">
        <v>195</v>
      </c>
      <c r="AA46" s="13">
        <v>110</v>
      </c>
      <c r="AB46" s="18">
        <v>0</v>
      </c>
      <c r="AC46" s="3">
        <v>44890</v>
      </c>
      <c r="AD46" s="15" t="s">
        <v>284</v>
      </c>
      <c r="AE46" s="11">
        <v>39</v>
      </c>
      <c r="AF46" s="15" t="s">
        <v>267</v>
      </c>
      <c r="AG46" s="7" t="s">
        <v>119</v>
      </c>
      <c r="AH46" s="3">
        <v>45170</v>
      </c>
      <c r="AI46" s="3">
        <v>45170</v>
      </c>
    </row>
    <row r="47" spans="1:35" ht="60" x14ac:dyDescent="0.25">
      <c r="A47">
        <v>2022</v>
      </c>
      <c r="B47" s="3">
        <v>44835</v>
      </c>
      <c r="C47" s="3">
        <v>44926</v>
      </c>
      <c r="D47" s="4" t="s">
        <v>91</v>
      </c>
      <c r="E47" s="4" t="s">
        <v>153</v>
      </c>
      <c r="F47" t="s">
        <v>153</v>
      </c>
      <c r="G47" s="4" t="s">
        <v>153</v>
      </c>
      <c r="H47" s="8" t="s">
        <v>140</v>
      </c>
      <c r="I47" s="4" t="s">
        <v>154</v>
      </c>
      <c r="J47" s="4" t="s">
        <v>155</v>
      </c>
      <c r="K47" s="4" t="s">
        <v>156</v>
      </c>
      <c r="L47" t="s">
        <v>101</v>
      </c>
      <c r="M47" s="5" t="s">
        <v>114</v>
      </c>
      <c r="N47" t="s">
        <v>103</v>
      </c>
      <c r="O47">
        <v>1</v>
      </c>
      <c r="P47" s="13">
        <v>180</v>
      </c>
      <c r="Q47" s="6" t="s">
        <v>115</v>
      </c>
      <c r="R47" s="6" t="s">
        <v>116</v>
      </c>
      <c r="S47" s="6" t="s">
        <v>117</v>
      </c>
      <c r="T47" s="6" t="s">
        <v>115</v>
      </c>
      <c r="U47" s="6" t="s">
        <v>116</v>
      </c>
      <c r="V47" s="6" t="s">
        <v>158</v>
      </c>
      <c r="W47" s="4" t="s">
        <v>163</v>
      </c>
      <c r="X47" s="3">
        <v>44876</v>
      </c>
      <c r="Y47" s="3">
        <f t="shared" si="4"/>
        <v>44876</v>
      </c>
      <c r="Z47" s="9" t="s">
        <v>196</v>
      </c>
      <c r="AA47" s="13">
        <v>180</v>
      </c>
      <c r="AB47" s="18">
        <v>0</v>
      </c>
      <c r="AC47" s="3">
        <v>44890</v>
      </c>
      <c r="AD47" s="15" t="s">
        <v>285</v>
      </c>
      <c r="AE47" s="11">
        <v>40</v>
      </c>
      <c r="AF47" s="15" t="s">
        <v>267</v>
      </c>
      <c r="AG47" s="7" t="s">
        <v>119</v>
      </c>
      <c r="AH47" s="3">
        <v>45170</v>
      </c>
      <c r="AI47" s="3">
        <v>45170</v>
      </c>
    </row>
    <row r="48" spans="1:35" ht="60" x14ac:dyDescent="0.25">
      <c r="A48">
        <v>2022</v>
      </c>
      <c r="B48" s="3">
        <v>44835</v>
      </c>
      <c r="C48" s="3">
        <v>44926</v>
      </c>
      <c r="D48" s="4" t="s">
        <v>91</v>
      </c>
      <c r="E48" s="4" t="s">
        <v>153</v>
      </c>
      <c r="F48" t="s">
        <v>153</v>
      </c>
      <c r="G48" s="4" t="s">
        <v>153</v>
      </c>
      <c r="H48" s="8" t="s">
        <v>140</v>
      </c>
      <c r="I48" s="4" t="s">
        <v>154</v>
      </c>
      <c r="J48" s="4" t="s">
        <v>155</v>
      </c>
      <c r="K48" s="4" t="s">
        <v>156</v>
      </c>
      <c r="L48" t="s">
        <v>101</v>
      </c>
      <c r="M48" s="5" t="s">
        <v>114</v>
      </c>
      <c r="N48" t="s">
        <v>103</v>
      </c>
      <c r="O48">
        <v>1</v>
      </c>
      <c r="P48" s="13">
        <f>108+110+70+50+70</f>
        <v>408</v>
      </c>
      <c r="Q48" s="6" t="s">
        <v>115</v>
      </c>
      <c r="R48" s="6" t="s">
        <v>116</v>
      </c>
      <c r="S48" s="6" t="s">
        <v>117</v>
      </c>
      <c r="T48" s="6" t="s">
        <v>115</v>
      </c>
      <c r="U48" s="6" t="s">
        <v>116</v>
      </c>
      <c r="V48" s="6" t="s">
        <v>158</v>
      </c>
      <c r="W48" s="4" t="s">
        <v>163</v>
      </c>
      <c r="X48" s="3">
        <v>44880</v>
      </c>
      <c r="Y48" s="3">
        <f t="shared" ref="Y48" si="13">X48</f>
        <v>44880</v>
      </c>
      <c r="Z48" s="9" t="s">
        <v>197</v>
      </c>
      <c r="AA48" s="13">
        <f>108+110+70+50+70</f>
        <v>408</v>
      </c>
      <c r="AB48" s="18">
        <v>0</v>
      </c>
      <c r="AC48" s="3">
        <v>44890</v>
      </c>
      <c r="AD48" s="15" t="s">
        <v>286</v>
      </c>
      <c r="AE48" s="11">
        <v>41</v>
      </c>
      <c r="AF48" s="15" t="s">
        <v>267</v>
      </c>
      <c r="AG48" s="7" t="s">
        <v>119</v>
      </c>
      <c r="AH48" s="3">
        <v>45170</v>
      </c>
      <c r="AI48" s="3">
        <v>45170</v>
      </c>
    </row>
    <row r="49" spans="1:35" ht="60" x14ac:dyDescent="0.25">
      <c r="A49">
        <v>2022</v>
      </c>
      <c r="B49" s="3">
        <v>44835</v>
      </c>
      <c r="C49" s="3">
        <v>44926</v>
      </c>
      <c r="D49" s="4" t="s">
        <v>91</v>
      </c>
      <c r="E49" s="4" t="s">
        <v>153</v>
      </c>
      <c r="F49" t="s">
        <v>153</v>
      </c>
      <c r="G49" s="4" t="s">
        <v>153</v>
      </c>
      <c r="H49" s="8" t="s">
        <v>140</v>
      </c>
      <c r="I49" s="4" t="s">
        <v>154</v>
      </c>
      <c r="J49" s="4" t="s">
        <v>155</v>
      </c>
      <c r="K49" s="4" t="s">
        <v>156</v>
      </c>
      <c r="L49" t="s">
        <v>101</v>
      </c>
      <c r="M49" s="5" t="s">
        <v>114</v>
      </c>
      <c r="N49" t="s">
        <v>103</v>
      </c>
      <c r="O49">
        <v>1</v>
      </c>
      <c r="P49" s="13">
        <v>150</v>
      </c>
      <c r="Q49" s="6" t="s">
        <v>115</v>
      </c>
      <c r="R49" s="6" t="s">
        <v>116</v>
      </c>
      <c r="S49" s="6" t="s">
        <v>117</v>
      </c>
      <c r="T49" s="6" t="s">
        <v>115</v>
      </c>
      <c r="U49" s="6" t="s">
        <v>116</v>
      </c>
      <c r="V49" s="6" t="s">
        <v>158</v>
      </c>
      <c r="W49" s="4" t="s">
        <v>163</v>
      </c>
      <c r="X49" s="3">
        <v>44880</v>
      </c>
      <c r="Y49" s="3">
        <f t="shared" si="4"/>
        <v>44880</v>
      </c>
      <c r="Z49" s="9" t="s">
        <v>198</v>
      </c>
      <c r="AA49" s="13">
        <v>150</v>
      </c>
      <c r="AB49" s="18">
        <v>0</v>
      </c>
      <c r="AC49" s="3">
        <v>44890</v>
      </c>
      <c r="AD49" s="15" t="s">
        <v>286</v>
      </c>
      <c r="AE49" s="11">
        <v>42</v>
      </c>
      <c r="AF49" s="15" t="s">
        <v>267</v>
      </c>
      <c r="AG49" s="7" t="s">
        <v>119</v>
      </c>
      <c r="AH49" s="3">
        <v>45170</v>
      </c>
      <c r="AI49" s="3">
        <v>45170</v>
      </c>
    </row>
    <row r="50" spans="1:35" ht="60" x14ac:dyDescent="0.25">
      <c r="A50">
        <v>2022</v>
      </c>
      <c r="B50" s="3">
        <v>44835</v>
      </c>
      <c r="C50" s="3">
        <v>44926</v>
      </c>
      <c r="D50" t="s">
        <v>90</v>
      </c>
      <c r="E50" t="s">
        <v>123</v>
      </c>
      <c r="F50" t="s">
        <v>123</v>
      </c>
      <c r="G50" s="4" t="s">
        <v>300</v>
      </c>
      <c r="H50" s="8" t="s">
        <v>140</v>
      </c>
      <c r="I50" t="s">
        <v>141</v>
      </c>
      <c r="J50" t="s">
        <v>142</v>
      </c>
      <c r="K50" t="s">
        <v>143</v>
      </c>
      <c r="L50" t="s">
        <v>101</v>
      </c>
      <c r="M50" s="5" t="s">
        <v>114</v>
      </c>
      <c r="N50" t="s">
        <v>103</v>
      </c>
      <c r="O50">
        <v>2</v>
      </c>
      <c r="P50" s="13">
        <f>588+108</f>
        <v>696</v>
      </c>
      <c r="Q50" s="6" t="s">
        <v>115</v>
      </c>
      <c r="R50" s="6" t="s">
        <v>116</v>
      </c>
      <c r="S50" s="6" t="s">
        <v>117</v>
      </c>
      <c r="T50" s="6" t="s">
        <v>115</v>
      </c>
      <c r="U50" s="6" t="s">
        <v>116</v>
      </c>
      <c r="V50" s="6" t="s">
        <v>158</v>
      </c>
      <c r="W50" s="4" t="s">
        <v>165</v>
      </c>
      <c r="X50" s="3">
        <v>44890</v>
      </c>
      <c r="Y50" s="3">
        <f t="shared" ref="Y50:Y51" si="14">X50</f>
        <v>44890</v>
      </c>
      <c r="Z50" s="9" t="s">
        <v>199</v>
      </c>
      <c r="AA50" s="13">
        <f>588+108</f>
        <v>696</v>
      </c>
      <c r="AB50" s="18">
        <v>0</v>
      </c>
      <c r="AC50" s="3">
        <v>44893</v>
      </c>
      <c r="AD50" s="15" t="s">
        <v>287</v>
      </c>
      <c r="AE50" s="11">
        <v>43</v>
      </c>
      <c r="AF50" s="15" t="s">
        <v>267</v>
      </c>
      <c r="AG50" s="7" t="s">
        <v>119</v>
      </c>
      <c r="AH50" s="3">
        <v>45170</v>
      </c>
      <c r="AI50" s="3">
        <v>45170</v>
      </c>
    </row>
    <row r="51" spans="1:35" ht="60" x14ac:dyDescent="0.25">
      <c r="A51">
        <v>2022</v>
      </c>
      <c r="B51" s="3">
        <v>44835</v>
      </c>
      <c r="C51" s="3">
        <v>44926</v>
      </c>
      <c r="D51" t="s">
        <v>90</v>
      </c>
      <c r="E51" t="s">
        <v>123</v>
      </c>
      <c r="F51" t="s">
        <v>123</v>
      </c>
      <c r="G51" s="4" t="s">
        <v>300</v>
      </c>
      <c r="H51" s="8" t="s">
        <v>140</v>
      </c>
      <c r="I51" t="s">
        <v>141</v>
      </c>
      <c r="J51" t="s">
        <v>142</v>
      </c>
      <c r="K51" t="s">
        <v>143</v>
      </c>
      <c r="L51" t="s">
        <v>101</v>
      </c>
      <c r="M51" s="5" t="s">
        <v>114</v>
      </c>
      <c r="N51" t="s">
        <v>103</v>
      </c>
      <c r="O51">
        <v>2</v>
      </c>
      <c r="P51" s="13">
        <f>398.46+42</f>
        <v>440.46</v>
      </c>
      <c r="Q51" s="6" t="s">
        <v>115</v>
      </c>
      <c r="R51" s="6" t="s">
        <v>116</v>
      </c>
      <c r="S51" s="6" t="s">
        <v>117</v>
      </c>
      <c r="T51" s="6" t="s">
        <v>115</v>
      </c>
      <c r="U51" s="6" t="s">
        <v>116</v>
      </c>
      <c r="V51" s="6" t="s">
        <v>158</v>
      </c>
      <c r="W51" s="4" t="s">
        <v>165</v>
      </c>
      <c r="X51" s="3">
        <v>44890</v>
      </c>
      <c r="Y51" s="3">
        <f t="shared" si="14"/>
        <v>44890</v>
      </c>
      <c r="Z51" s="9" t="s">
        <v>200</v>
      </c>
      <c r="AA51" s="13">
        <f>398.46+42</f>
        <v>440.46</v>
      </c>
      <c r="AB51" s="18">
        <v>0</v>
      </c>
      <c r="AC51" s="3">
        <v>44893</v>
      </c>
      <c r="AD51" s="15" t="s">
        <v>287</v>
      </c>
      <c r="AE51" s="11">
        <v>44</v>
      </c>
      <c r="AF51" s="15" t="s">
        <v>267</v>
      </c>
      <c r="AG51" s="7" t="s">
        <v>119</v>
      </c>
      <c r="AH51" s="3">
        <v>45170</v>
      </c>
      <c r="AI51" s="3">
        <v>45170</v>
      </c>
    </row>
    <row r="52" spans="1:35" ht="60" x14ac:dyDescent="0.25">
      <c r="A52">
        <v>2022</v>
      </c>
      <c r="B52" s="3">
        <v>44835</v>
      </c>
      <c r="C52" s="3">
        <v>44926</v>
      </c>
      <c r="D52" t="s">
        <v>90</v>
      </c>
      <c r="E52" t="s">
        <v>123</v>
      </c>
      <c r="F52" t="s">
        <v>123</v>
      </c>
      <c r="G52" s="4" t="s">
        <v>300</v>
      </c>
      <c r="H52" s="8" t="s">
        <v>140</v>
      </c>
      <c r="I52" t="s">
        <v>141</v>
      </c>
      <c r="J52" t="s">
        <v>142</v>
      </c>
      <c r="K52" t="s">
        <v>143</v>
      </c>
      <c r="L52" t="s">
        <v>101</v>
      </c>
      <c r="M52" s="5" t="s">
        <v>114</v>
      </c>
      <c r="N52" t="s">
        <v>103</v>
      </c>
      <c r="O52">
        <v>2</v>
      </c>
      <c r="P52" s="13">
        <v>500</v>
      </c>
      <c r="Q52" s="6" t="s">
        <v>115</v>
      </c>
      <c r="R52" s="6" t="s">
        <v>116</v>
      </c>
      <c r="S52" s="6" t="s">
        <v>117</v>
      </c>
      <c r="T52" s="6" t="s">
        <v>115</v>
      </c>
      <c r="U52" s="6" t="s">
        <v>116</v>
      </c>
      <c r="V52" s="6" t="s">
        <v>158</v>
      </c>
      <c r="W52" s="4" t="s">
        <v>165</v>
      </c>
      <c r="X52" s="3">
        <v>44890</v>
      </c>
      <c r="Y52" s="3">
        <f t="shared" si="4"/>
        <v>44890</v>
      </c>
      <c r="Z52" s="9" t="s">
        <v>201</v>
      </c>
      <c r="AA52" s="13">
        <v>500</v>
      </c>
      <c r="AB52" s="18">
        <v>0</v>
      </c>
      <c r="AC52" s="3">
        <v>44893</v>
      </c>
      <c r="AD52" s="15" t="s">
        <v>287</v>
      </c>
      <c r="AE52" s="11">
        <v>45</v>
      </c>
      <c r="AF52" s="15" t="s">
        <v>267</v>
      </c>
      <c r="AG52" s="7" t="s">
        <v>119</v>
      </c>
      <c r="AH52" s="3">
        <v>45170</v>
      </c>
      <c r="AI52" s="3">
        <v>45170</v>
      </c>
    </row>
    <row r="53" spans="1:35" ht="60" x14ac:dyDescent="0.25">
      <c r="A53">
        <v>2022</v>
      </c>
      <c r="B53" s="3">
        <v>44835</v>
      </c>
      <c r="C53" s="3">
        <v>44926</v>
      </c>
      <c r="D53" t="s">
        <v>90</v>
      </c>
      <c r="E53" t="s">
        <v>123</v>
      </c>
      <c r="F53" t="s">
        <v>123</v>
      </c>
      <c r="G53" s="4" t="s">
        <v>300</v>
      </c>
      <c r="H53" s="8" t="s">
        <v>140</v>
      </c>
      <c r="I53" t="s">
        <v>141</v>
      </c>
      <c r="J53" t="s">
        <v>142</v>
      </c>
      <c r="K53" t="s">
        <v>143</v>
      </c>
      <c r="L53" t="s">
        <v>101</v>
      </c>
      <c r="M53" s="5" t="s">
        <v>114</v>
      </c>
      <c r="N53" t="s">
        <v>103</v>
      </c>
      <c r="O53">
        <v>2</v>
      </c>
      <c r="P53" s="13">
        <f>588+108</f>
        <v>696</v>
      </c>
      <c r="Q53" s="6" t="s">
        <v>115</v>
      </c>
      <c r="R53" s="6" t="s">
        <v>116</v>
      </c>
      <c r="S53" s="6" t="s">
        <v>117</v>
      </c>
      <c r="T53" s="6" t="s">
        <v>115</v>
      </c>
      <c r="U53" s="6" t="s">
        <v>116</v>
      </c>
      <c r="V53" s="6" t="s">
        <v>158</v>
      </c>
      <c r="W53" s="4" t="s">
        <v>166</v>
      </c>
      <c r="X53" s="3">
        <v>44893</v>
      </c>
      <c r="Y53" s="3">
        <f t="shared" ref="Y53:Y54" si="15">X53</f>
        <v>44893</v>
      </c>
      <c r="Z53" s="9" t="s">
        <v>202</v>
      </c>
      <c r="AA53" s="13">
        <f>588+108</f>
        <v>696</v>
      </c>
      <c r="AB53" s="18">
        <v>0</v>
      </c>
      <c r="AC53" s="3">
        <v>44895</v>
      </c>
      <c r="AD53" s="15" t="s">
        <v>288</v>
      </c>
      <c r="AE53" s="11">
        <v>46</v>
      </c>
      <c r="AF53" s="15" t="s">
        <v>267</v>
      </c>
      <c r="AG53" s="7" t="s">
        <v>119</v>
      </c>
      <c r="AH53" s="3">
        <v>45170</v>
      </c>
      <c r="AI53" s="3">
        <v>45170</v>
      </c>
    </row>
    <row r="54" spans="1:35" ht="60" x14ac:dyDescent="0.25">
      <c r="A54">
        <v>2022</v>
      </c>
      <c r="B54" s="3">
        <v>44835</v>
      </c>
      <c r="C54" s="3">
        <v>44926</v>
      </c>
      <c r="D54" t="s">
        <v>90</v>
      </c>
      <c r="E54" t="s">
        <v>123</v>
      </c>
      <c r="F54" t="s">
        <v>123</v>
      </c>
      <c r="G54" s="4" t="s">
        <v>300</v>
      </c>
      <c r="H54" s="8" t="s">
        <v>140</v>
      </c>
      <c r="I54" t="s">
        <v>141</v>
      </c>
      <c r="J54" t="s">
        <v>142</v>
      </c>
      <c r="K54" t="s">
        <v>143</v>
      </c>
      <c r="L54" t="s">
        <v>101</v>
      </c>
      <c r="M54" s="5" t="s">
        <v>114</v>
      </c>
      <c r="N54" t="s">
        <v>103</v>
      </c>
      <c r="O54">
        <v>2</v>
      </c>
      <c r="P54" s="13">
        <f>510+36+78.5</f>
        <v>624.5</v>
      </c>
      <c r="Q54" s="6" t="s">
        <v>115</v>
      </c>
      <c r="R54" s="6" t="s">
        <v>116</v>
      </c>
      <c r="S54" s="6" t="s">
        <v>117</v>
      </c>
      <c r="T54" s="6" t="s">
        <v>115</v>
      </c>
      <c r="U54" s="6" t="s">
        <v>116</v>
      </c>
      <c r="V54" s="6" t="s">
        <v>158</v>
      </c>
      <c r="W54" s="4" t="s">
        <v>166</v>
      </c>
      <c r="X54" s="3">
        <v>44893</v>
      </c>
      <c r="Y54" s="3">
        <f t="shared" si="15"/>
        <v>44893</v>
      </c>
      <c r="Z54" s="9" t="s">
        <v>203</v>
      </c>
      <c r="AA54" s="13">
        <f>510+36+78.5</f>
        <v>624.5</v>
      </c>
      <c r="AB54" s="18">
        <v>0</v>
      </c>
      <c r="AC54" s="3">
        <v>44895</v>
      </c>
      <c r="AD54" s="15" t="s">
        <v>288</v>
      </c>
      <c r="AE54" s="11">
        <v>47</v>
      </c>
      <c r="AF54" s="15" t="s">
        <v>267</v>
      </c>
      <c r="AG54" s="7" t="s">
        <v>119</v>
      </c>
      <c r="AH54" s="3">
        <v>45170</v>
      </c>
      <c r="AI54" s="3">
        <v>45170</v>
      </c>
    </row>
    <row r="55" spans="1:35" ht="60" x14ac:dyDescent="0.25">
      <c r="A55">
        <v>2022</v>
      </c>
      <c r="B55" s="3">
        <v>44835</v>
      </c>
      <c r="C55" s="3">
        <v>44926</v>
      </c>
      <c r="D55" t="s">
        <v>90</v>
      </c>
      <c r="E55" t="s">
        <v>123</v>
      </c>
      <c r="F55" t="s">
        <v>123</v>
      </c>
      <c r="G55" s="4" t="s">
        <v>300</v>
      </c>
      <c r="H55" s="8" t="s">
        <v>140</v>
      </c>
      <c r="I55" t="s">
        <v>141</v>
      </c>
      <c r="J55" t="s">
        <v>142</v>
      </c>
      <c r="K55" t="s">
        <v>143</v>
      </c>
      <c r="L55" t="s">
        <v>101</v>
      </c>
      <c r="M55" s="5" t="s">
        <v>114</v>
      </c>
      <c r="N55" t="s">
        <v>103</v>
      </c>
      <c r="O55">
        <v>2</v>
      </c>
      <c r="P55" s="13">
        <v>500</v>
      </c>
      <c r="Q55" s="6" t="s">
        <v>115</v>
      </c>
      <c r="R55" s="6" t="s">
        <v>116</v>
      </c>
      <c r="S55" s="6" t="s">
        <v>117</v>
      </c>
      <c r="T55" s="6" t="s">
        <v>115</v>
      </c>
      <c r="U55" s="6" t="s">
        <v>116</v>
      </c>
      <c r="V55" s="6" t="s">
        <v>158</v>
      </c>
      <c r="W55" s="4" t="s">
        <v>166</v>
      </c>
      <c r="X55" s="3">
        <v>44893</v>
      </c>
      <c r="Y55" s="3">
        <f t="shared" si="4"/>
        <v>44893</v>
      </c>
      <c r="Z55" s="9" t="s">
        <v>204</v>
      </c>
      <c r="AA55" s="13">
        <v>500</v>
      </c>
      <c r="AB55" s="18">
        <v>0</v>
      </c>
      <c r="AC55" s="3">
        <v>44895</v>
      </c>
      <c r="AD55" s="15" t="s">
        <v>288</v>
      </c>
      <c r="AE55" s="11">
        <v>48</v>
      </c>
      <c r="AF55" s="15" t="s">
        <v>267</v>
      </c>
      <c r="AG55" s="7" t="s">
        <v>119</v>
      </c>
      <c r="AH55" s="3">
        <v>45170</v>
      </c>
      <c r="AI55" s="3">
        <v>45170</v>
      </c>
    </row>
    <row r="56" spans="1:35" ht="30" x14ac:dyDescent="0.25">
      <c r="A56">
        <v>2022</v>
      </c>
      <c r="B56" s="3">
        <v>44835</v>
      </c>
      <c r="C56" s="3">
        <v>44926</v>
      </c>
      <c r="D56" t="s">
        <v>91</v>
      </c>
      <c r="E56" t="s">
        <v>153</v>
      </c>
      <c r="F56" t="s">
        <v>153</v>
      </c>
      <c r="G56" s="4" t="s">
        <v>153</v>
      </c>
      <c r="H56" s="8" t="s">
        <v>268</v>
      </c>
      <c r="I56" t="s">
        <v>172</v>
      </c>
      <c r="J56" t="s">
        <v>173</v>
      </c>
      <c r="K56" t="s">
        <v>174</v>
      </c>
      <c r="L56" t="s">
        <v>101</v>
      </c>
      <c r="M56" s="5" t="s">
        <v>114</v>
      </c>
      <c r="N56" t="s">
        <v>103</v>
      </c>
      <c r="O56">
        <v>1</v>
      </c>
      <c r="P56" s="13">
        <v>800</v>
      </c>
      <c r="Q56" s="6" t="s">
        <v>115</v>
      </c>
      <c r="R56" s="6" t="s">
        <v>116</v>
      </c>
      <c r="S56" s="6" t="s">
        <v>117</v>
      </c>
      <c r="T56" s="6" t="s">
        <v>115</v>
      </c>
      <c r="U56" s="6" t="s">
        <v>116</v>
      </c>
      <c r="V56" s="6" t="s">
        <v>158</v>
      </c>
      <c r="W56" s="4" t="s">
        <v>138</v>
      </c>
      <c r="X56" s="3">
        <v>44888</v>
      </c>
      <c r="Y56" s="3">
        <f t="shared" si="4"/>
        <v>44888</v>
      </c>
      <c r="Z56" s="9" t="s">
        <v>205</v>
      </c>
      <c r="AA56" s="13">
        <v>800</v>
      </c>
      <c r="AB56" s="18"/>
      <c r="AC56" s="3">
        <v>44897</v>
      </c>
      <c r="AD56" s="15" t="s">
        <v>289</v>
      </c>
      <c r="AE56" s="11">
        <v>49</v>
      </c>
      <c r="AF56" s="15" t="s">
        <v>267</v>
      </c>
      <c r="AG56" s="7" t="s">
        <v>119</v>
      </c>
      <c r="AH56" s="3">
        <v>45170</v>
      </c>
      <c r="AI56" s="3">
        <v>45170</v>
      </c>
    </row>
    <row r="57" spans="1:35" ht="30" x14ac:dyDescent="0.25">
      <c r="A57">
        <v>2022</v>
      </c>
      <c r="B57" s="3">
        <v>44835</v>
      </c>
      <c r="C57" s="3">
        <v>44926</v>
      </c>
      <c r="D57" t="s">
        <v>91</v>
      </c>
      <c r="E57" t="s">
        <v>153</v>
      </c>
      <c r="F57" t="s">
        <v>153</v>
      </c>
      <c r="G57" s="4" t="s">
        <v>153</v>
      </c>
      <c r="H57" s="8" t="s">
        <v>268</v>
      </c>
      <c r="I57" t="s">
        <v>172</v>
      </c>
      <c r="J57" t="s">
        <v>173</v>
      </c>
      <c r="K57" t="s">
        <v>174</v>
      </c>
      <c r="L57" t="s">
        <v>101</v>
      </c>
      <c r="M57" s="5" t="s">
        <v>114</v>
      </c>
      <c r="N57" t="s">
        <v>103</v>
      </c>
      <c r="O57">
        <v>1</v>
      </c>
      <c r="P57" s="13">
        <v>200</v>
      </c>
      <c r="Q57" s="6" t="s">
        <v>115</v>
      </c>
      <c r="R57" s="6" t="s">
        <v>116</v>
      </c>
      <c r="S57" s="6" t="s">
        <v>117</v>
      </c>
      <c r="T57" s="6" t="s">
        <v>115</v>
      </c>
      <c r="U57" s="6" t="s">
        <v>116</v>
      </c>
      <c r="V57" s="6" t="s">
        <v>158</v>
      </c>
      <c r="W57" s="4" t="s">
        <v>138</v>
      </c>
      <c r="X57" s="3">
        <v>44888</v>
      </c>
      <c r="Y57" s="3">
        <f t="shared" ref="Y57:Y67" si="16">X57</f>
        <v>44888</v>
      </c>
      <c r="Z57" s="9" t="s">
        <v>206</v>
      </c>
      <c r="AA57" s="13">
        <v>200</v>
      </c>
      <c r="AB57" s="20"/>
      <c r="AC57" s="3">
        <v>44897</v>
      </c>
      <c r="AD57" s="15" t="s">
        <v>289</v>
      </c>
      <c r="AE57" s="11">
        <v>50</v>
      </c>
      <c r="AF57" s="15" t="s">
        <v>267</v>
      </c>
      <c r="AG57" s="7" t="s">
        <v>119</v>
      </c>
      <c r="AH57" s="3">
        <v>45170</v>
      </c>
      <c r="AI57" s="3">
        <v>45170</v>
      </c>
    </row>
    <row r="58" spans="1:35" ht="60" x14ac:dyDescent="0.25">
      <c r="A58">
        <v>2022</v>
      </c>
      <c r="B58" s="3">
        <v>44835</v>
      </c>
      <c r="C58" s="3">
        <v>44926</v>
      </c>
      <c r="D58" t="s">
        <v>90</v>
      </c>
      <c r="E58" t="s">
        <v>123</v>
      </c>
      <c r="F58" t="s">
        <v>123</v>
      </c>
      <c r="G58" s="4" t="s">
        <v>300</v>
      </c>
      <c r="H58" s="8" t="s">
        <v>140</v>
      </c>
      <c r="I58" t="s">
        <v>141</v>
      </c>
      <c r="J58" t="s">
        <v>142</v>
      </c>
      <c r="K58" t="s">
        <v>143</v>
      </c>
      <c r="L58" t="s">
        <v>101</v>
      </c>
      <c r="M58" s="5" t="s">
        <v>114</v>
      </c>
      <c r="N58" t="s">
        <v>103</v>
      </c>
      <c r="O58">
        <v>1</v>
      </c>
      <c r="P58" s="13">
        <f>432+156+167</f>
        <v>755</v>
      </c>
      <c r="Q58" s="6" t="s">
        <v>115</v>
      </c>
      <c r="R58" s="6" t="s">
        <v>116</v>
      </c>
      <c r="S58" s="6" t="s">
        <v>117</v>
      </c>
      <c r="T58" s="6" t="s">
        <v>115</v>
      </c>
      <c r="U58" s="6" t="s">
        <v>116</v>
      </c>
      <c r="V58" s="6" t="s">
        <v>158</v>
      </c>
      <c r="W58" s="4" t="s">
        <v>163</v>
      </c>
      <c r="X58" s="3">
        <v>44895</v>
      </c>
      <c r="Y58" s="3">
        <f t="shared" si="16"/>
        <v>44895</v>
      </c>
      <c r="Z58" s="9" t="s">
        <v>207</v>
      </c>
      <c r="AA58" s="13">
        <f>432+156+167</f>
        <v>755</v>
      </c>
      <c r="AB58" s="18"/>
      <c r="AC58" s="3">
        <v>44901</v>
      </c>
      <c r="AD58" s="15" t="s">
        <v>290</v>
      </c>
      <c r="AE58" s="11">
        <v>51</v>
      </c>
      <c r="AF58" s="15" t="s">
        <v>267</v>
      </c>
      <c r="AG58" s="7" t="s">
        <v>119</v>
      </c>
      <c r="AH58" s="3">
        <v>45170</v>
      </c>
      <c r="AI58" s="3">
        <v>45170</v>
      </c>
    </row>
    <row r="59" spans="1:35" ht="60" x14ac:dyDescent="0.25">
      <c r="A59">
        <v>2022</v>
      </c>
      <c r="B59" s="3">
        <v>44835</v>
      </c>
      <c r="C59" s="3">
        <v>44926</v>
      </c>
      <c r="D59" t="s">
        <v>90</v>
      </c>
      <c r="E59" t="s">
        <v>123</v>
      </c>
      <c r="F59" t="s">
        <v>123</v>
      </c>
      <c r="G59" s="4" t="s">
        <v>300</v>
      </c>
      <c r="H59" s="8" t="s">
        <v>140</v>
      </c>
      <c r="I59" t="s">
        <v>141</v>
      </c>
      <c r="J59" t="s">
        <v>142</v>
      </c>
      <c r="K59" t="s">
        <v>143</v>
      </c>
      <c r="L59" t="s">
        <v>101</v>
      </c>
      <c r="M59" s="5" t="s">
        <v>114</v>
      </c>
      <c r="N59" t="s">
        <v>103</v>
      </c>
      <c r="O59">
        <v>1</v>
      </c>
      <c r="P59" s="13">
        <f>426+103+30</f>
        <v>559</v>
      </c>
      <c r="Q59" s="6" t="s">
        <v>115</v>
      </c>
      <c r="R59" s="6" t="s">
        <v>116</v>
      </c>
      <c r="S59" s="6" t="s">
        <v>117</v>
      </c>
      <c r="T59" s="6" t="s">
        <v>115</v>
      </c>
      <c r="U59" s="6" t="s">
        <v>116</v>
      </c>
      <c r="V59" s="6" t="s">
        <v>158</v>
      </c>
      <c r="W59" s="4" t="s">
        <v>163</v>
      </c>
      <c r="X59" s="3">
        <v>44895</v>
      </c>
      <c r="Y59" s="3">
        <f t="shared" ref="Y59:Y60" si="17">X59</f>
        <v>44895</v>
      </c>
      <c r="Z59" s="9" t="s">
        <v>220</v>
      </c>
      <c r="AA59" s="13">
        <f>426+103+30</f>
        <v>559</v>
      </c>
      <c r="AB59" s="18">
        <v>0</v>
      </c>
      <c r="AC59" s="3">
        <v>44901</v>
      </c>
      <c r="AD59" s="15" t="s">
        <v>290</v>
      </c>
      <c r="AE59" s="11">
        <v>52</v>
      </c>
      <c r="AF59" s="15" t="s">
        <v>267</v>
      </c>
      <c r="AG59" s="7" t="s">
        <v>119</v>
      </c>
      <c r="AH59" s="3">
        <v>45170</v>
      </c>
      <c r="AI59" s="3">
        <v>45170</v>
      </c>
    </row>
    <row r="60" spans="1:35" ht="60" x14ac:dyDescent="0.25">
      <c r="A60">
        <v>2022</v>
      </c>
      <c r="B60" s="3">
        <v>44835</v>
      </c>
      <c r="C60" s="3">
        <v>44926</v>
      </c>
      <c r="D60" t="s">
        <v>90</v>
      </c>
      <c r="E60" t="s">
        <v>123</v>
      </c>
      <c r="F60" t="s">
        <v>123</v>
      </c>
      <c r="G60" s="4" t="s">
        <v>300</v>
      </c>
      <c r="H60" s="8" t="s">
        <v>140</v>
      </c>
      <c r="I60" t="s">
        <v>141</v>
      </c>
      <c r="J60" t="s">
        <v>142</v>
      </c>
      <c r="K60" t="s">
        <v>143</v>
      </c>
      <c r="L60" t="s">
        <v>101</v>
      </c>
      <c r="M60" s="5" t="s">
        <v>114</v>
      </c>
      <c r="N60" t="s">
        <v>103</v>
      </c>
      <c r="O60">
        <v>1</v>
      </c>
      <c r="P60" s="13">
        <v>500</v>
      </c>
      <c r="Q60" s="6" t="s">
        <v>115</v>
      </c>
      <c r="R60" s="6" t="s">
        <v>116</v>
      </c>
      <c r="S60" s="6" t="s">
        <v>117</v>
      </c>
      <c r="T60" s="6" t="s">
        <v>115</v>
      </c>
      <c r="U60" s="6" t="s">
        <v>116</v>
      </c>
      <c r="V60" s="6" t="s">
        <v>158</v>
      </c>
      <c r="W60" s="4" t="s">
        <v>163</v>
      </c>
      <c r="X60" s="3">
        <v>44895</v>
      </c>
      <c r="Y60" s="3">
        <f t="shared" si="17"/>
        <v>44895</v>
      </c>
      <c r="Z60" s="9" t="s">
        <v>221</v>
      </c>
      <c r="AA60" s="13">
        <v>500</v>
      </c>
      <c r="AB60" s="18">
        <v>0</v>
      </c>
      <c r="AC60" s="3">
        <v>44901</v>
      </c>
      <c r="AD60" s="15" t="s">
        <v>290</v>
      </c>
      <c r="AE60" s="11">
        <v>53</v>
      </c>
      <c r="AF60" s="15" t="s">
        <v>267</v>
      </c>
      <c r="AG60" s="7" t="s">
        <v>119</v>
      </c>
      <c r="AH60" s="3">
        <v>45170</v>
      </c>
      <c r="AI60" s="3">
        <v>45170</v>
      </c>
    </row>
    <row r="61" spans="1:35" ht="60" x14ac:dyDescent="0.25">
      <c r="A61">
        <v>2022</v>
      </c>
      <c r="B61" s="3">
        <v>44835</v>
      </c>
      <c r="C61" s="3">
        <v>44926</v>
      </c>
      <c r="D61" t="s">
        <v>90</v>
      </c>
      <c r="E61" t="s">
        <v>123</v>
      </c>
      <c r="F61" t="s">
        <v>123</v>
      </c>
      <c r="G61" s="4" t="s">
        <v>300</v>
      </c>
      <c r="H61" s="8" t="s">
        <v>140</v>
      </c>
      <c r="I61" t="s">
        <v>141</v>
      </c>
      <c r="J61" t="s">
        <v>142</v>
      </c>
      <c r="K61" t="s">
        <v>143</v>
      </c>
      <c r="L61" t="s">
        <v>101</v>
      </c>
      <c r="M61" s="5" t="s">
        <v>114</v>
      </c>
      <c r="N61" t="s">
        <v>103</v>
      </c>
      <c r="O61">
        <v>1</v>
      </c>
      <c r="P61" s="13">
        <f>588+334</f>
        <v>922</v>
      </c>
      <c r="Q61" s="6" t="s">
        <v>115</v>
      </c>
      <c r="R61" s="6" t="s">
        <v>116</v>
      </c>
      <c r="S61" s="6" t="s">
        <v>117</v>
      </c>
      <c r="T61" s="6" t="s">
        <v>115</v>
      </c>
      <c r="U61" s="6" t="s">
        <v>116</v>
      </c>
      <c r="V61" s="6" t="s">
        <v>158</v>
      </c>
      <c r="W61" s="4" t="s">
        <v>163</v>
      </c>
      <c r="X61" s="3">
        <v>44897</v>
      </c>
      <c r="Y61" s="3">
        <f t="shared" si="16"/>
        <v>44897</v>
      </c>
      <c r="Z61" s="9" t="s">
        <v>222</v>
      </c>
      <c r="AA61" s="13">
        <f>588+334</f>
        <v>922</v>
      </c>
      <c r="AB61" s="18">
        <v>0</v>
      </c>
      <c r="AC61" s="3">
        <v>44901</v>
      </c>
      <c r="AD61" s="15" t="s">
        <v>291</v>
      </c>
      <c r="AE61" s="11">
        <v>54</v>
      </c>
      <c r="AF61" s="15" t="s">
        <v>267</v>
      </c>
      <c r="AG61" s="7" t="s">
        <v>119</v>
      </c>
      <c r="AH61" s="3">
        <v>45170</v>
      </c>
      <c r="AI61" s="3">
        <v>45170</v>
      </c>
    </row>
    <row r="62" spans="1:35" ht="60" x14ac:dyDescent="0.25">
      <c r="A62">
        <v>2022</v>
      </c>
      <c r="B62" s="3">
        <v>44835</v>
      </c>
      <c r="C62" s="3">
        <v>44926</v>
      </c>
      <c r="D62" t="s">
        <v>90</v>
      </c>
      <c r="E62" t="s">
        <v>123</v>
      </c>
      <c r="F62" t="s">
        <v>123</v>
      </c>
      <c r="G62" s="4" t="s">
        <v>300</v>
      </c>
      <c r="H62" s="8" t="s">
        <v>140</v>
      </c>
      <c r="I62" t="s">
        <v>141</v>
      </c>
      <c r="J62" t="s">
        <v>142</v>
      </c>
      <c r="K62" t="s">
        <v>143</v>
      </c>
      <c r="L62" t="s">
        <v>101</v>
      </c>
      <c r="M62" s="5" t="s">
        <v>114</v>
      </c>
      <c r="N62" t="s">
        <v>103</v>
      </c>
      <c r="O62">
        <v>1</v>
      </c>
      <c r="P62" s="13">
        <f>511+36</f>
        <v>547</v>
      </c>
      <c r="Q62" s="6" t="s">
        <v>115</v>
      </c>
      <c r="R62" s="6" t="s">
        <v>116</v>
      </c>
      <c r="S62" s="6" t="s">
        <v>117</v>
      </c>
      <c r="T62" s="6" t="s">
        <v>115</v>
      </c>
      <c r="U62" s="6" t="s">
        <v>116</v>
      </c>
      <c r="V62" s="6" t="s">
        <v>158</v>
      </c>
      <c r="W62" s="4" t="s">
        <v>163</v>
      </c>
      <c r="X62" s="3">
        <v>44897</v>
      </c>
      <c r="Y62" s="3">
        <f t="shared" ref="Y62:Y63" si="18">X62</f>
        <v>44897</v>
      </c>
      <c r="Z62" s="9" t="s">
        <v>208</v>
      </c>
      <c r="AA62" s="13">
        <f>511+36</f>
        <v>547</v>
      </c>
      <c r="AB62" s="18">
        <v>0</v>
      </c>
      <c r="AC62" s="3">
        <v>44901</v>
      </c>
      <c r="AD62" s="15" t="s">
        <v>291</v>
      </c>
      <c r="AE62" s="11">
        <v>55</v>
      </c>
      <c r="AF62" s="15" t="s">
        <v>267</v>
      </c>
      <c r="AG62" s="7" t="s">
        <v>119</v>
      </c>
      <c r="AH62" s="3">
        <v>45170</v>
      </c>
      <c r="AI62" s="3">
        <v>45170</v>
      </c>
    </row>
    <row r="63" spans="1:35" ht="60" x14ac:dyDescent="0.25">
      <c r="A63">
        <v>2022</v>
      </c>
      <c r="B63" s="3">
        <v>44835</v>
      </c>
      <c r="C63" s="3">
        <v>44926</v>
      </c>
      <c r="D63" t="s">
        <v>90</v>
      </c>
      <c r="E63" t="s">
        <v>123</v>
      </c>
      <c r="F63" t="s">
        <v>123</v>
      </c>
      <c r="G63" s="4" t="s">
        <v>300</v>
      </c>
      <c r="H63" s="8" t="s">
        <v>140</v>
      </c>
      <c r="I63" t="s">
        <v>141</v>
      </c>
      <c r="J63" t="s">
        <v>142</v>
      </c>
      <c r="K63" t="s">
        <v>143</v>
      </c>
      <c r="L63" t="s">
        <v>101</v>
      </c>
      <c r="M63" s="5" t="s">
        <v>114</v>
      </c>
      <c r="N63" t="s">
        <v>103</v>
      </c>
      <c r="O63">
        <v>1</v>
      </c>
      <c r="P63" s="13">
        <v>500</v>
      </c>
      <c r="Q63" s="6" t="s">
        <v>115</v>
      </c>
      <c r="R63" s="6" t="s">
        <v>116</v>
      </c>
      <c r="S63" s="6" t="s">
        <v>117</v>
      </c>
      <c r="T63" s="6" t="s">
        <v>115</v>
      </c>
      <c r="U63" s="6" t="s">
        <v>116</v>
      </c>
      <c r="V63" s="6" t="s">
        <v>158</v>
      </c>
      <c r="W63" s="4" t="s">
        <v>163</v>
      </c>
      <c r="X63" s="3">
        <v>44897</v>
      </c>
      <c r="Y63" s="3">
        <f t="shared" si="18"/>
        <v>44897</v>
      </c>
      <c r="Z63" s="9" t="s">
        <v>209</v>
      </c>
      <c r="AA63" s="13">
        <v>500</v>
      </c>
      <c r="AB63" s="18">
        <v>0</v>
      </c>
      <c r="AC63" s="3">
        <v>44901</v>
      </c>
      <c r="AD63" s="15" t="s">
        <v>291</v>
      </c>
      <c r="AE63" s="11">
        <v>56</v>
      </c>
      <c r="AF63" s="15" t="s">
        <v>267</v>
      </c>
      <c r="AG63" s="7" t="s">
        <v>119</v>
      </c>
      <c r="AH63" s="3">
        <v>45170</v>
      </c>
      <c r="AI63" s="3">
        <v>45170</v>
      </c>
    </row>
    <row r="64" spans="1:35" ht="60" x14ac:dyDescent="0.25">
      <c r="A64">
        <v>2022</v>
      </c>
      <c r="B64" s="3">
        <v>44835</v>
      </c>
      <c r="C64" s="3">
        <v>44926</v>
      </c>
      <c r="D64" t="s">
        <v>90</v>
      </c>
      <c r="E64" t="s">
        <v>123</v>
      </c>
      <c r="F64" t="s">
        <v>123</v>
      </c>
      <c r="G64" s="4" t="s">
        <v>300</v>
      </c>
      <c r="H64" s="8" t="s">
        <v>140</v>
      </c>
      <c r="I64" t="s">
        <v>141</v>
      </c>
      <c r="J64" t="s">
        <v>142</v>
      </c>
      <c r="K64" t="s">
        <v>143</v>
      </c>
      <c r="L64" t="s">
        <v>101</v>
      </c>
      <c r="M64" s="5" t="s">
        <v>114</v>
      </c>
      <c r="N64" t="s">
        <v>103</v>
      </c>
      <c r="O64">
        <v>3</v>
      </c>
      <c r="P64" s="13">
        <v>500</v>
      </c>
      <c r="Q64" s="6" t="s">
        <v>115</v>
      </c>
      <c r="R64" s="6" t="s">
        <v>116</v>
      </c>
      <c r="S64" s="6" t="s">
        <v>117</v>
      </c>
      <c r="T64" s="6" t="s">
        <v>115</v>
      </c>
      <c r="U64" s="6" t="s">
        <v>116</v>
      </c>
      <c r="V64" s="6" t="s">
        <v>158</v>
      </c>
      <c r="W64" s="4" t="s">
        <v>163</v>
      </c>
      <c r="X64" s="3">
        <v>44901</v>
      </c>
      <c r="Y64" s="3">
        <f t="shared" si="16"/>
        <v>44901</v>
      </c>
      <c r="Z64" s="9" t="s">
        <v>210</v>
      </c>
      <c r="AA64" s="13">
        <v>500</v>
      </c>
      <c r="AB64" s="18">
        <v>0</v>
      </c>
      <c r="AC64" s="3">
        <v>44903</v>
      </c>
      <c r="AD64" s="15" t="s">
        <v>292</v>
      </c>
      <c r="AE64" s="11">
        <v>57</v>
      </c>
      <c r="AF64" s="15" t="s">
        <v>267</v>
      </c>
      <c r="AG64" s="7" t="s">
        <v>119</v>
      </c>
      <c r="AH64" s="3">
        <v>45170</v>
      </c>
      <c r="AI64" s="3">
        <v>45170</v>
      </c>
    </row>
    <row r="65" spans="1:35" ht="60" x14ac:dyDescent="0.25">
      <c r="A65">
        <v>2022</v>
      </c>
      <c r="B65" s="3">
        <v>44835</v>
      </c>
      <c r="C65" s="3">
        <v>44926</v>
      </c>
      <c r="D65" t="s">
        <v>90</v>
      </c>
      <c r="E65" t="s">
        <v>123</v>
      </c>
      <c r="F65" t="s">
        <v>123</v>
      </c>
      <c r="G65" s="4" t="s">
        <v>300</v>
      </c>
      <c r="H65" s="8" t="s">
        <v>140</v>
      </c>
      <c r="I65" t="s">
        <v>141</v>
      </c>
      <c r="J65" t="s">
        <v>142</v>
      </c>
      <c r="K65" t="s">
        <v>143</v>
      </c>
      <c r="L65" t="s">
        <v>101</v>
      </c>
      <c r="M65" s="5" t="s">
        <v>114</v>
      </c>
      <c r="N65" t="s">
        <v>103</v>
      </c>
      <c r="O65">
        <v>3</v>
      </c>
      <c r="P65" s="13">
        <f>60+940</f>
        <v>1000</v>
      </c>
      <c r="Q65" s="6" t="s">
        <v>115</v>
      </c>
      <c r="R65" s="6" t="s">
        <v>116</v>
      </c>
      <c r="S65" s="6" t="s">
        <v>117</v>
      </c>
      <c r="T65" s="6" t="s">
        <v>115</v>
      </c>
      <c r="U65" s="6" t="s">
        <v>116</v>
      </c>
      <c r="V65" s="6" t="s">
        <v>158</v>
      </c>
      <c r="W65" s="4" t="s">
        <v>163</v>
      </c>
      <c r="X65" s="3">
        <v>44901</v>
      </c>
      <c r="Y65" s="3">
        <f t="shared" ref="Y65:Y66" si="19">X65</f>
        <v>44901</v>
      </c>
      <c r="Z65" s="9" t="s">
        <v>211</v>
      </c>
      <c r="AA65" s="13">
        <f>60+940</f>
        <v>1000</v>
      </c>
      <c r="AB65" s="18">
        <v>0</v>
      </c>
      <c r="AC65" s="3">
        <v>44903</v>
      </c>
      <c r="AD65" s="15" t="s">
        <v>292</v>
      </c>
      <c r="AE65" s="11">
        <v>58</v>
      </c>
      <c r="AF65" s="15" t="s">
        <v>267</v>
      </c>
      <c r="AG65" s="7" t="s">
        <v>119</v>
      </c>
      <c r="AH65" s="3">
        <v>45170</v>
      </c>
      <c r="AI65" s="3">
        <v>45170</v>
      </c>
    </row>
    <row r="66" spans="1:35" ht="60" x14ac:dyDescent="0.25">
      <c r="A66">
        <v>2022</v>
      </c>
      <c r="B66" s="3">
        <v>44835</v>
      </c>
      <c r="C66" s="3">
        <v>44926</v>
      </c>
      <c r="D66" t="s">
        <v>90</v>
      </c>
      <c r="E66" t="s">
        <v>123</v>
      </c>
      <c r="F66" t="s">
        <v>123</v>
      </c>
      <c r="G66" s="4" t="s">
        <v>300</v>
      </c>
      <c r="H66" s="8" t="s">
        <v>140</v>
      </c>
      <c r="I66" t="s">
        <v>141</v>
      </c>
      <c r="J66" t="s">
        <v>142</v>
      </c>
      <c r="K66" t="s">
        <v>143</v>
      </c>
      <c r="L66" t="s">
        <v>101</v>
      </c>
      <c r="M66" s="5" t="s">
        <v>114</v>
      </c>
      <c r="N66" t="s">
        <v>103</v>
      </c>
      <c r="O66">
        <v>3</v>
      </c>
      <c r="P66" s="13">
        <f>334+588</f>
        <v>922</v>
      </c>
      <c r="Q66" s="6" t="s">
        <v>115</v>
      </c>
      <c r="R66" s="6" t="s">
        <v>116</v>
      </c>
      <c r="S66" s="6" t="s">
        <v>117</v>
      </c>
      <c r="T66" s="6" t="s">
        <v>115</v>
      </c>
      <c r="U66" s="6" t="s">
        <v>116</v>
      </c>
      <c r="V66" s="6" t="s">
        <v>158</v>
      </c>
      <c r="W66" s="4" t="s">
        <v>163</v>
      </c>
      <c r="X66" s="3">
        <v>44901</v>
      </c>
      <c r="Y66" s="3">
        <f t="shared" si="19"/>
        <v>44901</v>
      </c>
      <c r="Z66" s="9" t="s">
        <v>212</v>
      </c>
      <c r="AA66" s="13">
        <f>334+588</f>
        <v>922</v>
      </c>
      <c r="AB66" s="18">
        <v>0</v>
      </c>
      <c r="AC66" s="3">
        <v>44903</v>
      </c>
      <c r="AD66" s="15" t="s">
        <v>292</v>
      </c>
      <c r="AE66" s="11">
        <v>59</v>
      </c>
      <c r="AF66" s="15" t="s">
        <v>267</v>
      </c>
      <c r="AG66" s="7" t="s">
        <v>119</v>
      </c>
      <c r="AH66" s="3">
        <v>45170</v>
      </c>
      <c r="AI66" s="3">
        <v>45170</v>
      </c>
    </row>
    <row r="67" spans="1:35" ht="60" x14ac:dyDescent="0.25">
      <c r="A67">
        <v>2022</v>
      </c>
      <c r="B67" s="3">
        <v>44835</v>
      </c>
      <c r="C67" s="3">
        <v>44926</v>
      </c>
      <c r="D67" t="s">
        <v>90</v>
      </c>
      <c r="E67" t="s">
        <v>123</v>
      </c>
      <c r="F67" t="s">
        <v>123</v>
      </c>
      <c r="G67" s="4" t="s">
        <v>300</v>
      </c>
      <c r="H67" s="8" t="s">
        <v>140</v>
      </c>
      <c r="I67" t="s">
        <v>141</v>
      </c>
      <c r="J67" t="s">
        <v>142</v>
      </c>
      <c r="K67" t="s">
        <v>143</v>
      </c>
      <c r="L67" t="s">
        <v>101</v>
      </c>
      <c r="M67" s="5" t="s">
        <v>114</v>
      </c>
      <c r="N67" t="s">
        <v>103</v>
      </c>
      <c r="O67">
        <v>3</v>
      </c>
      <c r="P67" s="13">
        <f>588+334</f>
        <v>922</v>
      </c>
      <c r="Q67" s="6" t="s">
        <v>115</v>
      </c>
      <c r="R67" s="6" t="s">
        <v>116</v>
      </c>
      <c r="S67" s="6" t="s">
        <v>117</v>
      </c>
      <c r="T67" s="6" t="s">
        <v>115</v>
      </c>
      <c r="U67" s="6" t="s">
        <v>116</v>
      </c>
      <c r="V67" s="6" t="s">
        <v>158</v>
      </c>
      <c r="W67" s="4" t="s">
        <v>163</v>
      </c>
      <c r="X67" s="3">
        <v>44902</v>
      </c>
      <c r="Y67" s="3">
        <f t="shared" si="16"/>
        <v>44902</v>
      </c>
      <c r="Z67" s="9" t="s">
        <v>213</v>
      </c>
      <c r="AA67" s="13">
        <f>588+334</f>
        <v>922</v>
      </c>
      <c r="AB67" s="18">
        <v>0</v>
      </c>
      <c r="AC67" s="3">
        <v>44903</v>
      </c>
      <c r="AD67" s="15" t="s">
        <v>293</v>
      </c>
      <c r="AE67" s="11">
        <v>60</v>
      </c>
      <c r="AF67" s="15" t="s">
        <v>267</v>
      </c>
      <c r="AG67" s="7" t="s">
        <v>119</v>
      </c>
      <c r="AH67" s="3">
        <v>45170</v>
      </c>
      <c r="AI67" s="3">
        <v>45170</v>
      </c>
    </row>
    <row r="68" spans="1:35" ht="60" x14ac:dyDescent="0.25">
      <c r="A68">
        <v>2022</v>
      </c>
      <c r="B68" s="3">
        <v>44835</v>
      </c>
      <c r="C68" s="3">
        <v>44926</v>
      </c>
      <c r="D68" t="s">
        <v>90</v>
      </c>
      <c r="E68" t="s">
        <v>123</v>
      </c>
      <c r="F68" t="s">
        <v>123</v>
      </c>
      <c r="G68" s="4" t="s">
        <v>300</v>
      </c>
      <c r="H68" s="8" t="s">
        <v>140</v>
      </c>
      <c r="I68" t="s">
        <v>141</v>
      </c>
      <c r="J68" t="s">
        <v>142</v>
      </c>
      <c r="K68" t="s">
        <v>143</v>
      </c>
      <c r="L68" t="s">
        <v>101</v>
      </c>
      <c r="M68" s="5" t="s">
        <v>114</v>
      </c>
      <c r="N68" t="s">
        <v>103</v>
      </c>
      <c r="O68">
        <v>3</v>
      </c>
      <c r="P68" s="13">
        <f>24+521+151</f>
        <v>696</v>
      </c>
      <c r="Q68" s="6" t="s">
        <v>115</v>
      </c>
      <c r="R68" s="6" t="s">
        <v>116</v>
      </c>
      <c r="S68" s="6" t="s">
        <v>117</v>
      </c>
      <c r="T68" s="6" t="s">
        <v>115</v>
      </c>
      <c r="U68" s="6" t="s">
        <v>116</v>
      </c>
      <c r="V68" s="6" t="s">
        <v>158</v>
      </c>
      <c r="W68" s="4" t="s">
        <v>163</v>
      </c>
      <c r="X68" s="3">
        <v>44902</v>
      </c>
      <c r="Y68" s="3">
        <f t="shared" ref="Y68:Y69" si="20">X68</f>
        <v>44902</v>
      </c>
      <c r="Z68" s="9" t="s">
        <v>223</v>
      </c>
      <c r="AA68" s="13">
        <f>24+521+151</f>
        <v>696</v>
      </c>
      <c r="AB68" s="18">
        <v>0</v>
      </c>
      <c r="AC68" s="3">
        <v>44903</v>
      </c>
      <c r="AD68" s="12" t="s">
        <v>293</v>
      </c>
      <c r="AE68" s="11">
        <v>61</v>
      </c>
      <c r="AF68" s="15" t="s">
        <v>267</v>
      </c>
      <c r="AG68" s="7" t="s">
        <v>119</v>
      </c>
      <c r="AH68" s="3">
        <v>45170</v>
      </c>
      <c r="AI68" s="3">
        <v>45170</v>
      </c>
    </row>
    <row r="69" spans="1:35" ht="60" x14ac:dyDescent="0.25">
      <c r="A69">
        <v>2022</v>
      </c>
      <c r="B69" s="3">
        <v>44835</v>
      </c>
      <c r="C69" s="3">
        <v>44926</v>
      </c>
      <c r="D69" t="s">
        <v>90</v>
      </c>
      <c r="E69" t="s">
        <v>123</v>
      </c>
      <c r="F69" t="s">
        <v>123</v>
      </c>
      <c r="G69" s="4" t="s">
        <v>300</v>
      </c>
      <c r="H69" s="8" t="s">
        <v>140</v>
      </c>
      <c r="I69" t="s">
        <v>141</v>
      </c>
      <c r="J69" t="s">
        <v>142</v>
      </c>
      <c r="K69" t="s">
        <v>143</v>
      </c>
      <c r="L69" t="s">
        <v>101</v>
      </c>
      <c r="M69" s="5" t="s">
        <v>114</v>
      </c>
      <c r="N69" t="s">
        <v>103</v>
      </c>
      <c r="O69">
        <v>3</v>
      </c>
      <c r="P69" s="13">
        <v>570</v>
      </c>
      <c r="Q69" s="6" t="s">
        <v>115</v>
      </c>
      <c r="R69" s="6" t="s">
        <v>116</v>
      </c>
      <c r="S69" s="6" t="s">
        <v>117</v>
      </c>
      <c r="T69" s="6" t="s">
        <v>115</v>
      </c>
      <c r="U69" s="6" t="s">
        <v>116</v>
      </c>
      <c r="V69" s="6" t="s">
        <v>158</v>
      </c>
      <c r="W69" s="4" t="s">
        <v>163</v>
      </c>
      <c r="X69" s="3">
        <v>44902</v>
      </c>
      <c r="Y69" s="3">
        <f t="shared" si="20"/>
        <v>44902</v>
      </c>
      <c r="Z69" s="9" t="s">
        <v>224</v>
      </c>
      <c r="AA69" s="13">
        <v>570</v>
      </c>
      <c r="AB69" s="18">
        <v>0</v>
      </c>
      <c r="AC69" s="3">
        <v>44903</v>
      </c>
      <c r="AD69" s="12" t="s">
        <v>293</v>
      </c>
      <c r="AE69" s="11">
        <v>62</v>
      </c>
      <c r="AF69" s="15" t="s">
        <v>267</v>
      </c>
      <c r="AG69" s="7" t="s">
        <v>119</v>
      </c>
      <c r="AH69" s="3">
        <v>45170</v>
      </c>
      <c r="AI69" s="3">
        <v>45170</v>
      </c>
    </row>
    <row r="70" spans="1:35" ht="30" x14ac:dyDescent="0.25">
      <c r="A70">
        <v>2022</v>
      </c>
      <c r="B70" s="3">
        <v>44835</v>
      </c>
      <c r="C70" s="3">
        <v>44926</v>
      </c>
      <c r="D70" t="s">
        <v>90</v>
      </c>
      <c r="E70" s="4" t="s">
        <v>167</v>
      </c>
      <c r="F70" s="4" t="s">
        <v>167</v>
      </c>
      <c r="G70" s="16" t="s">
        <v>167</v>
      </c>
      <c r="H70" s="17" t="s">
        <v>167</v>
      </c>
      <c r="I70" t="s">
        <v>168</v>
      </c>
      <c r="J70" t="s">
        <v>169</v>
      </c>
      <c r="K70" t="s">
        <v>170</v>
      </c>
      <c r="L70" t="s">
        <v>101</v>
      </c>
      <c r="M70" s="5" t="s">
        <v>114</v>
      </c>
      <c r="N70" t="s">
        <v>103</v>
      </c>
      <c r="O70">
        <v>1</v>
      </c>
      <c r="P70" s="13">
        <v>588</v>
      </c>
      <c r="Q70" s="6" t="s">
        <v>115</v>
      </c>
      <c r="R70" s="6" t="s">
        <v>116</v>
      </c>
      <c r="S70" s="6" t="s">
        <v>117</v>
      </c>
      <c r="T70" s="6" t="s">
        <v>115</v>
      </c>
      <c r="U70" s="6" t="s">
        <v>116</v>
      </c>
      <c r="V70" s="6" t="s">
        <v>158</v>
      </c>
      <c r="W70" s="4" t="s">
        <v>171</v>
      </c>
      <c r="X70" s="3">
        <v>44869</v>
      </c>
      <c r="Y70" s="3">
        <f>X67</f>
        <v>44902</v>
      </c>
      <c r="Z70" s="9" t="s">
        <v>225</v>
      </c>
      <c r="AA70" s="13">
        <v>588</v>
      </c>
      <c r="AB70" s="18">
        <v>0</v>
      </c>
      <c r="AC70" s="3">
        <v>44903</v>
      </c>
      <c r="AD70" s="15" t="s">
        <v>294</v>
      </c>
      <c r="AE70" s="11">
        <v>63</v>
      </c>
      <c r="AF70" s="15" t="s">
        <v>267</v>
      </c>
      <c r="AG70" s="7" t="s">
        <v>119</v>
      </c>
      <c r="AH70" s="3">
        <v>45170</v>
      </c>
      <c r="AI70" s="3">
        <v>45170</v>
      </c>
    </row>
    <row r="71" spans="1:35" ht="60" x14ac:dyDescent="0.25">
      <c r="A71">
        <v>2022</v>
      </c>
      <c r="B71" s="3">
        <v>44835</v>
      </c>
      <c r="C71" s="3">
        <v>44926</v>
      </c>
      <c r="D71" t="s">
        <v>90</v>
      </c>
      <c r="E71" t="s">
        <v>123</v>
      </c>
      <c r="F71" t="s">
        <v>123</v>
      </c>
      <c r="G71" s="4" t="s">
        <v>300</v>
      </c>
      <c r="H71" s="8" t="s">
        <v>140</v>
      </c>
      <c r="I71" t="s">
        <v>141</v>
      </c>
      <c r="J71" t="s">
        <v>142</v>
      </c>
      <c r="K71" t="s">
        <v>143</v>
      </c>
      <c r="L71" t="s">
        <v>101</v>
      </c>
      <c r="M71" s="5" t="s">
        <v>114</v>
      </c>
      <c r="N71" t="s">
        <v>103</v>
      </c>
      <c r="O71">
        <v>1</v>
      </c>
      <c r="P71" s="13">
        <f>588+108</f>
        <v>696</v>
      </c>
      <c r="Q71" s="6" t="s">
        <v>115</v>
      </c>
      <c r="R71" s="6" t="s">
        <v>116</v>
      </c>
      <c r="S71" s="6" t="s">
        <v>117</v>
      </c>
      <c r="T71" s="6" t="s">
        <v>115</v>
      </c>
      <c r="U71" s="6" t="s">
        <v>116</v>
      </c>
      <c r="V71" s="6" t="s">
        <v>158</v>
      </c>
      <c r="W71" s="4" t="s">
        <v>163</v>
      </c>
      <c r="X71" s="3">
        <v>44904</v>
      </c>
      <c r="Y71" s="3">
        <f>X71</f>
        <v>44904</v>
      </c>
      <c r="Z71" s="9" t="s">
        <v>226</v>
      </c>
      <c r="AA71" s="13">
        <f>588+108</f>
        <v>696</v>
      </c>
      <c r="AB71" s="18">
        <v>0</v>
      </c>
      <c r="AC71" s="3">
        <v>44908</v>
      </c>
      <c r="AD71" s="15" t="s">
        <v>295</v>
      </c>
      <c r="AE71" s="11">
        <v>64</v>
      </c>
      <c r="AF71" s="15" t="s">
        <v>267</v>
      </c>
      <c r="AG71" s="7" t="s">
        <v>119</v>
      </c>
      <c r="AH71" s="3">
        <v>45170</v>
      </c>
      <c r="AI71" s="3">
        <v>45170</v>
      </c>
    </row>
    <row r="72" spans="1:35" ht="60" x14ac:dyDescent="0.25">
      <c r="A72">
        <v>2022</v>
      </c>
      <c r="B72" s="3">
        <v>44835</v>
      </c>
      <c r="C72" s="3">
        <v>44926</v>
      </c>
      <c r="D72" t="s">
        <v>90</v>
      </c>
      <c r="E72" t="s">
        <v>123</v>
      </c>
      <c r="F72" t="s">
        <v>123</v>
      </c>
      <c r="G72" s="4" t="s">
        <v>300</v>
      </c>
      <c r="H72" s="8" t="s">
        <v>140</v>
      </c>
      <c r="I72" t="s">
        <v>141</v>
      </c>
      <c r="J72" t="s">
        <v>142</v>
      </c>
      <c r="K72" t="s">
        <v>143</v>
      </c>
      <c r="L72" t="s">
        <v>101</v>
      </c>
      <c r="M72" s="5" t="s">
        <v>114</v>
      </c>
      <c r="N72" t="s">
        <v>103</v>
      </c>
      <c r="O72">
        <v>1</v>
      </c>
      <c r="P72" s="13">
        <f>24+378.16</f>
        <v>402.16</v>
      </c>
      <c r="Q72" s="6" t="s">
        <v>115</v>
      </c>
      <c r="R72" s="6" t="s">
        <v>116</v>
      </c>
      <c r="S72" s="6" t="s">
        <v>117</v>
      </c>
      <c r="T72" s="6" t="s">
        <v>115</v>
      </c>
      <c r="U72" s="6" t="s">
        <v>116</v>
      </c>
      <c r="V72" s="6" t="s">
        <v>158</v>
      </c>
      <c r="W72" s="4" t="s">
        <v>163</v>
      </c>
      <c r="X72" s="3">
        <v>44904</v>
      </c>
      <c r="Y72" s="3">
        <f t="shared" ref="Y72:Y73" si="21">X72</f>
        <v>44904</v>
      </c>
      <c r="Z72" s="9" t="s">
        <v>227</v>
      </c>
      <c r="AA72" s="13">
        <f>24+378.16</f>
        <v>402.16</v>
      </c>
      <c r="AB72" s="18">
        <v>0</v>
      </c>
      <c r="AC72" s="3">
        <v>44908</v>
      </c>
      <c r="AD72" s="15" t="s">
        <v>295</v>
      </c>
      <c r="AE72" s="11">
        <v>65</v>
      </c>
      <c r="AF72" s="15" t="s">
        <v>267</v>
      </c>
      <c r="AG72" s="7" t="s">
        <v>119</v>
      </c>
      <c r="AH72" s="3">
        <v>45170</v>
      </c>
      <c r="AI72" s="3">
        <v>45170</v>
      </c>
    </row>
    <row r="73" spans="1:35" ht="60" x14ac:dyDescent="0.25">
      <c r="A73">
        <v>2022</v>
      </c>
      <c r="B73" s="3">
        <v>44835</v>
      </c>
      <c r="C73" s="3">
        <v>44926</v>
      </c>
      <c r="D73" t="s">
        <v>90</v>
      </c>
      <c r="E73" t="s">
        <v>123</v>
      </c>
      <c r="F73" t="s">
        <v>123</v>
      </c>
      <c r="G73" s="4" t="s">
        <v>300</v>
      </c>
      <c r="H73" s="8" t="s">
        <v>140</v>
      </c>
      <c r="I73" t="s">
        <v>141</v>
      </c>
      <c r="J73" t="s">
        <v>142</v>
      </c>
      <c r="K73" t="s">
        <v>143</v>
      </c>
      <c r="L73" t="s">
        <v>101</v>
      </c>
      <c r="M73" s="5" t="s">
        <v>114</v>
      </c>
      <c r="N73" t="s">
        <v>103</v>
      </c>
      <c r="O73">
        <v>1</v>
      </c>
      <c r="P73" s="13">
        <v>500</v>
      </c>
      <c r="Q73" s="6" t="s">
        <v>115</v>
      </c>
      <c r="R73" s="6" t="s">
        <v>116</v>
      </c>
      <c r="S73" s="6" t="s">
        <v>117</v>
      </c>
      <c r="T73" s="6" t="s">
        <v>115</v>
      </c>
      <c r="U73" s="6" t="s">
        <v>116</v>
      </c>
      <c r="V73" s="6" t="s">
        <v>158</v>
      </c>
      <c r="W73" s="4" t="s">
        <v>163</v>
      </c>
      <c r="X73" s="3">
        <v>44904</v>
      </c>
      <c r="Y73" s="3">
        <f t="shared" si="21"/>
        <v>44904</v>
      </c>
      <c r="Z73" s="9" t="s">
        <v>228</v>
      </c>
      <c r="AA73" s="13">
        <v>500</v>
      </c>
      <c r="AB73" s="18">
        <v>0</v>
      </c>
      <c r="AC73" s="3">
        <v>44908</v>
      </c>
      <c r="AD73" s="15" t="s">
        <v>295</v>
      </c>
      <c r="AE73" s="11">
        <v>66</v>
      </c>
      <c r="AF73" s="15" t="s">
        <v>267</v>
      </c>
      <c r="AG73" s="7" t="s">
        <v>119</v>
      </c>
      <c r="AH73" s="3">
        <v>45170</v>
      </c>
      <c r="AI73" s="3">
        <v>45170</v>
      </c>
    </row>
    <row r="74" spans="1:35" ht="30" x14ac:dyDescent="0.25">
      <c r="A74">
        <v>2022</v>
      </c>
      <c r="B74" s="3">
        <v>44835</v>
      </c>
      <c r="C74" s="3">
        <v>44926</v>
      </c>
      <c r="D74" t="s">
        <v>91</v>
      </c>
      <c r="E74" t="s">
        <v>153</v>
      </c>
      <c r="F74" t="s">
        <v>153</v>
      </c>
      <c r="G74" t="s">
        <v>153</v>
      </c>
      <c r="H74" s="8" t="s">
        <v>148</v>
      </c>
      <c r="I74" t="s">
        <v>172</v>
      </c>
      <c r="J74" t="s">
        <v>173</v>
      </c>
      <c r="K74" t="s">
        <v>174</v>
      </c>
      <c r="L74" t="s">
        <v>101</v>
      </c>
      <c r="M74" s="5" t="s">
        <v>114</v>
      </c>
      <c r="N74" t="s">
        <v>103</v>
      </c>
      <c r="O74">
        <v>1</v>
      </c>
      <c r="P74" s="13">
        <v>468</v>
      </c>
      <c r="Q74" s="6" t="s">
        <v>115</v>
      </c>
      <c r="R74" s="6" t="s">
        <v>116</v>
      </c>
      <c r="S74" s="6" t="s">
        <v>117</v>
      </c>
      <c r="T74" s="6" t="s">
        <v>115</v>
      </c>
      <c r="U74" s="6" t="s">
        <v>116</v>
      </c>
      <c r="V74" s="6" t="s">
        <v>158</v>
      </c>
      <c r="W74" s="4" t="s">
        <v>138</v>
      </c>
      <c r="X74" s="3">
        <v>44909</v>
      </c>
      <c r="Y74" s="3">
        <f t="shared" ref="Y74:Y80" si="22">X74</f>
        <v>44909</v>
      </c>
      <c r="Z74" s="9" t="s">
        <v>229</v>
      </c>
      <c r="AA74" s="13">
        <v>468</v>
      </c>
      <c r="AB74" s="18">
        <v>0</v>
      </c>
      <c r="AC74" s="3">
        <v>44909</v>
      </c>
      <c r="AD74" s="15" t="s">
        <v>296</v>
      </c>
      <c r="AE74" s="11">
        <v>67</v>
      </c>
      <c r="AF74" s="15" t="s">
        <v>267</v>
      </c>
      <c r="AG74" s="7" t="s">
        <v>119</v>
      </c>
      <c r="AH74" s="3">
        <v>45170</v>
      </c>
      <c r="AI74" s="3">
        <v>45170</v>
      </c>
    </row>
    <row r="75" spans="1:35" ht="60" x14ac:dyDescent="0.25">
      <c r="A75">
        <v>2022</v>
      </c>
      <c r="B75" s="3">
        <v>44835</v>
      </c>
      <c r="C75" s="3">
        <v>44926</v>
      </c>
      <c r="D75" t="s">
        <v>90</v>
      </c>
      <c r="E75" t="s">
        <v>123</v>
      </c>
      <c r="F75" t="s">
        <v>123</v>
      </c>
      <c r="G75" s="4" t="s">
        <v>300</v>
      </c>
      <c r="H75" s="8" t="s">
        <v>140</v>
      </c>
      <c r="I75" t="s">
        <v>141</v>
      </c>
      <c r="J75" t="s">
        <v>142</v>
      </c>
      <c r="K75" t="s">
        <v>143</v>
      </c>
      <c r="L75" t="s">
        <v>101</v>
      </c>
      <c r="M75" s="5" t="s">
        <v>114</v>
      </c>
      <c r="N75" t="s">
        <v>103</v>
      </c>
      <c r="O75">
        <v>1</v>
      </c>
      <c r="P75" s="13">
        <f>588+162</f>
        <v>750</v>
      </c>
      <c r="Q75" s="6" t="s">
        <v>115</v>
      </c>
      <c r="R75" s="6" t="s">
        <v>116</v>
      </c>
      <c r="S75" s="6" t="s">
        <v>117</v>
      </c>
      <c r="T75" s="6" t="s">
        <v>115</v>
      </c>
      <c r="U75" s="6" t="s">
        <v>116</v>
      </c>
      <c r="V75" s="6" t="s">
        <v>158</v>
      </c>
      <c r="W75" s="4" t="s">
        <v>163</v>
      </c>
      <c r="X75" s="3">
        <v>44908</v>
      </c>
      <c r="Y75" s="3">
        <f t="shared" ref="Y75:Y76" si="23">X75</f>
        <v>44908</v>
      </c>
      <c r="Z75" s="9" t="s">
        <v>230</v>
      </c>
      <c r="AA75" s="13">
        <f>588+162</f>
        <v>750</v>
      </c>
      <c r="AB75" s="18">
        <v>0</v>
      </c>
      <c r="AC75" s="3">
        <v>44909</v>
      </c>
      <c r="AD75" s="15" t="s">
        <v>297</v>
      </c>
      <c r="AE75" s="11">
        <v>68</v>
      </c>
      <c r="AF75" s="15" t="s">
        <v>267</v>
      </c>
      <c r="AG75" s="7" t="s">
        <v>119</v>
      </c>
      <c r="AH75" s="3">
        <v>45170</v>
      </c>
      <c r="AI75" s="3">
        <v>45170</v>
      </c>
    </row>
    <row r="76" spans="1:35" ht="60" x14ac:dyDescent="0.25">
      <c r="A76">
        <v>2022</v>
      </c>
      <c r="B76" s="3">
        <v>44835</v>
      </c>
      <c r="C76" s="3">
        <v>44926</v>
      </c>
      <c r="D76" t="s">
        <v>90</v>
      </c>
      <c r="E76" t="s">
        <v>123</v>
      </c>
      <c r="F76" t="s">
        <v>123</v>
      </c>
      <c r="G76" s="4" t="s">
        <v>300</v>
      </c>
      <c r="H76" s="8" t="s">
        <v>140</v>
      </c>
      <c r="I76" t="s">
        <v>141</v>
      </c>
      <c r="J76" t="s">
        <v>142</v>
      </c>
      <c r="K76" t="s">
        <v>143</v>
      </c>
      <c r="L76" t="s">
        <v>101</v>
      </c>
      <c r="M76" s="5" t="s">
        <v>114</v>
      </c>
      <c r="N76" t="s">
        <v>103</v>
      </c>
      <c r="O76">
        <v>1</v>
      </c>
      <c r="P76" s="13">
        <f>48+251.99+90</f>
        <v>389.99</v>
      </c>
      <c r="Q76" s="6" t="s">
        <v>115</v>
      </c>
      <c r="R76" s="6" t="s">
        <v>116</v>
      </c>
      <c r="S76" s="6" t="s">
        <v>117</v>
      </c>
      <c r="T76" s="6" t="s">
        <v>115</v>
      </c>
      <c r="U76" s="6" t="s">
        <v>116</v>
      </c>
      <c r="V76" s="6" t="s">
        <v>158</v>
      </c>
      <c r="W76" s="4" t="s">
        <v>163</v>
      </c>
      <c r="X76" s="3">
        <v>44908</v>
      </c>
      <c r="Y76" s="3">
        <f t="shared" si="23"/>
        <v>44908</v>
      </c>
      <c r="Z76" s="9" t="s">
        <v>231</v>
      </c>
      <c r="AA76" s="13">
        <f>48+251.99+90</f>
        <v>389.99</v>
      </c>
      <c r="AB76" s="18">
        <v>0</v>
      </c>
      <c r="AC76" s="3">
        <v>44909</v>
      </c>
      <c r="AD76" s="15" t="s">
        <v>297</v>
      </c>
      <c r="AE76" s="11">
        <v>69</v>
      </c>
      <c r="AF76" s="15" t="s">
        <v>267</v>
      </c>
      <c r="AG76" s="7" t="s">
        <v>119</v>
      </c>
      <c r="AH76" s="3">
        <v>45170</v>
      </c>
      <c r="AI76" s="3">
        <v>45170</v>
      </c>
    </row>
    <row r="77" spans="1:35" ht="60" x14ac:dyDescent="0.25">
      <c r="A77">
        <v>2022</v>
      </c>
      <c r="B77" s="3">
        <v>44835</v>
      </c>
      <c r="C77" s="3">
        <v>44926</v>
      </c>
      <c r="D77" t="s">
        <v>90</v>
      </c>
      <c r="E77" t="s">
        <v>123</v>
      </c>
      <c r="F77" t="s">
        <v>123</v>
      </c>
      <c r="G77" s="4" t="s">
        <v>300</v>
      </c>
      <c r="H77" s="8" t="s">
        <v>140</v>
      </c>
      <c r="I77" t="s">
        <v>141</v>
      </c>
      <c r="J77" t="s">
        <v>142</v>
      </c>
      <c r="K77" t="s">
        <v>143</v>
      </c>
      <c r="L77" t="s">
        <v>101</v>
      </c>
      <c r="M77" s="5" t="s">
        <v>114</v>
      </c>
      <c r="N77" t="s">
        <v>103</v>
      </c>
      <c r="O77">
        <v>1</v>
      </c>
      <c r="P77" s="13">
        <v>500</v>
      </c>
      <c r="Q77" s="6" t="s">
        <v>115</v>
      </c>
      <c r="R77" s="6" t="s">
        <v>116</v>
      </c>
      <c r="S77" s="6" t="s">
        <v>117</v>
      </c>
      <c r="T77" s="6" t="s">
        <v>115</v>
      </c>
      <c r="U77" s="6" t="s">
        <v>116</v>
      </c>
      <c r="V77" s="6" t="s">
        <v>158</v>
      </c>
      <c r="W77" s="4" t="s">
        <v>163</v>
      </c>
      <c r="X77" s="3">
        <v>44908</v>
      </c>
      <c r="Y77" s="3">
        <f t="shared" si="22"/>
        <v>44908</v>
      </c>
      <c r="Z77" s="9" t="s">
        <v>232</v>
      </c>
      <c r="AA77" s="13">
        <v>500</v>
      </c>
      <c r="AB77" s="18">
        <v>0</v>
      </c>
      <c r="AC77" s="3">
        <v>44909</v>
      </c>
      <c r="AD77" s="15" t="s">
        <v>297</v>
      </c>
      <c r="AE77" s="11">
        <v>70</v>
      </c>
      <c r="AF77" s="15" t="s">
        <v>267</v>
      </c>
      <c r="AG77" s="7" t="s">
        <v>119</v>
      </c>
      <c r="AH77" s="3">
        <v>45170</v>
      </c>
      <c r="AI77" s="3">
        <v>45170</v>
      </c>
    </row>
    <row r="78" spans="1:35" ht="30" x14ac:dyDescent="0.25">
      <c r="A78">
        <v>2022</v>
      </c>
      <c r="B78" s="3">
        <v>44835</v>
      </c>
      <c r="C78" s="3">
        <v>44926</v>
      </c>
      <c r="D78" t="s">
        <v>91</v>
      </c>
      <c r="E78" t="s">
        <v>153</v>
      </c>
      <c r="F78" t="s">
        <v>153</v>
      </c>
      <c r="G78" t="s">
        <v>153</v>
      </c>
      <c r="H78" s="8" t="s">
        <v>148</v>
      </c>
      <c r="I78" t="s">
        <v>172</v>
      </c>
      <c r="J78" t="s">
        <v>173</v>
      </c>
      <c r="K78" t="s">
        <v>174</v>
      </c>
      <c r="L78" t="s">
        <v>101</v>
      </c>
      <c r="M78" s="5" t="s">
        <v>114</v>
      </c>
      <c r="N78" t="s">
        <v>103</v>
      </c>
      <c r="O78">
        <v>1</v>
      </c>
      <c r="P78" s="13">
        <v>478</v>
      </c>
      <c r="Q78" s="6" t="s">
        <v>115</v>
      </c>
      <c r="R78" s="6" t="s">
        <v>116</v>
      </c>
      <c r="S78" s="6" t="s">
        <v>117</v>
      </c>
      <c r="T78" s="6" t="s">
        <v>115</v>
      </c>
      <c r="U78" s="6" t="s">
        <v>116</v>
      </c>
      <c r="V78" s="6" t="s">
        <v>158</v>
      </c>
      <c r="W78" s="4" t="s">
        <v>138</v>
      </c>
      <c r="X78" s="3">
        <v>44910</v>
      </c>
      <c r="Y78" s="3">
        <f t="shared" si="22"/>
        <v>44910</v>
      </c>
      <c r="Z78" s="9" t="s">
        <v>233</v>
      </c>
      <c r="AA78" s="13">
        <v>478</v>
      </c>
      <c r="AB78" s="18">
        <v>0</v>
      </c>
      <c r="AC78" s="3">
        <v>44910</v>
      </c>
      <c r="AD78" s="15" t="s">
        <v>298</v>
      </c>
      <c r="AE78" s="11">
        <v>71</v>
      </c>
      <c r="AF78" s="15" t="s">
        <v>267</v>
      </c>
      <c r="AG78" s="7" t="s">
        <v>119</v>
      </c>
      <c r="AH78" s="3">
        <v>45170</v>
      </c>
      <c r="AI78" s="3">
        <v>45170</v>
      </c>
    </row>
    <row r="79" spans="1:35" ht="60" x14ac:dyDescent="0.25">
      <c r="A79">
        <v>2022</v>
      </c>
      <c r="B79" s="3">
        <v>44835</v>
      </c>
      <c r="C79" s="3">
        <v>44926</v>
      </c>
      <c r="D79" t="s">
        <v>90</v>
      </c>
      <c r="E79" t="s">
        <v>132</v>
      </c>
      <c r="F79" t="s">
        <v>132</v>
      </c>
      <c r="G79" s="4" t="s">
        <v>133</v>
      </c>
      <c r="H79" s="8" t="s">
        <v>134</v>
      </c>
      <c r="I79" t="s">
        <v>135</v>
      </c>
      <c r="J79" t="s">
        <v>136</v>
      </c>
      <c r="K79" t="s">
        <v>137</v>
      </c>
      <c r="L79" t="s">
        <v>101</v>
      </c>
      <c r="M79" s="5" t="s">
        <v>114</v>
      </c>
      <c r="N79" t="s">
        <v>103</v>
      </c>
      <c r="O79">
        <v>1</v>
      </c>
      <c r="P79" s="13">
        <v>80</v>
      </c>
      <c r="Q79" s="6" t="s">
        <v>115</v>
      </c>
      <c r="R79" s="6" t="s">
        <v>116</v>
      </c>
      <c r="S79" s="6" t="s">
        <v>117</v>
      </c>
      <c r="T79" s="6" t="s">
        <v>115</v>
      </c>
      <c r="U79" s="6" t="s">
        <v>116</v>
      </c>
      <c r="V79" s="6" t="s">
        <v>158</v>
      </c>
      <c r="W79" s="4" t="s">
        <v>138</v>
      </c>
      <c r="X79" s="3">
        <v>44890</v>
      </c>
      <c r="Y79" s="3">
        <f t="shared" ref="Y79" si="24">X79</f>
        <v>44890</v>
      </c>
      <c r="Z79" s="9" t="s">
        <v>234</v>
      </c>
      <c r="AA79" s="13">
        <v>80</v>
      </c>
      <c r="AB79" s="20">
        <v>0</v>
      </c>
      <c r="AC79" s="3">
        <v>44910</v>
      </c>
      <c r="AD79" s="15" t="s">
        <v>299</v>
      </c>
      <c r="AE79" s="11">
        <v>72</v>
      </c>
      <c r="AF79" s="15" t="s">
        <v>267</v>
      </c>
      <c r="AG79" s="7" t="s">
        <v>119</v>
      </c>
      <c r="AH79" s="3">
        <v>45170</v>
      </c>
      <c r="AI79" s="3">
        <v>45170</v>
      </c>
    </row>
    <row r="80" spans="1:35" ht="60" x14ac:dyDescent="0.25">
      <c r="A80">
        <v>2022</v>
      </c>
      <c r="B80" s="3">
        <v>44835</v>
      </c>
      <c r="C80" s="3">
        <v>44926</v>
      </c>
      <c r="D80" t="s">
        <v>90</v>
      </c>
      <c r="E80" t="s">
        <v>132</v>
      </c>
      <c r="F80" t="s">
        <v>132</v>
      </c>
      <c r="G80" s="4" t="s">
        <v>133</v>
      </c>
      <c r="H80" s="8" t="s">
        <v>134</v>
      </c>
      <c r="I80" t="s">
        <v>135</v>
      </c>
      <c r="J80" t="s">
        <v>136</v>
      </c>
      <c r="K80" t="s">
        <v>137</v>
      </c>
      <c r="L80" t="s">
        <v>101</v>
      </c>
      <c r="M80" s="5" t="s">
        <v>114</v>
      </c>
      <c r="N80" t="s">
        <v>103</v>
      </c>
      <c r="O80">
        <v>1</v>
      </c>
      <c r="P80" s="13">
        <v>418</v>
      </c>
      <c r="Q80" s="6" t="s">
        <v>115</v>
      </c>
      <c r="R80" s="6" t="s">
        <v>116</v>
      </c>
      <c r="S80" s="6" t="s">
        <v>117</v>
      </c>
      <c r="T80" s="6" t="s">
        <v>115</v>
      </c>
      <c r="U80" s="6" t="s">
        <v>116</v>
      </c>
      <c r="V80" s="6" t="s">
        <v>158</v>
      </c>
      <c r="W80" s="4" t="s">
        <v>138</v>
      </c>
      <c r="X80" s="3">
        <v>44890</v>
      </c>
      <c r="Y80" s="3">
        <f t="shared" si="22"/>
        <v>44890</v>
      </c>
      <c r="Z80" s="9" t="s">
        <v>235</v>
      </c>
      <c r="AA80" s="13">
        <v>418</v>
      </c>
      <c r="AB80" s="20">
        <v>0</v>
      </c>
      <c r="AC80" s="3">
        <v>44910</v>
      </c>
      <c r="AD80" s="15" t="s">
        <v>299</v>
      </c>
      <c r="AE80" s="11">
        <v>73</v>
      </c>
      <c r="AF80" s="15" t="s">
        <v>267</v>
      </c>
      <c r="AG80" s="7" t="s">
        <v>119</v>
      </c>
      <c r="AH80" s="3">
        <v>45170</v>
      </c>
      <c r="AI80" s="3">
        <v>45170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80">
      <formula1>Hidden_13</formula1>
    </dataValidation>
    <dataValidation type="list" allowBlank="1" showErrorMessage="1" sqref="L8:L80">
      <formula1>Hidden_211</formula1>
    </dataValidation>
    <dataValidation type="list" allowBlank="1" showErrorMessage="1" sqref="N8:N80">
      <formula1>Hidden_313</formula1>
    </dataValidation>
  </dataValidations>
  <hyperlinks>
    <hyperlink ref="AF8" r:id="rId1"/>
    <hyperlink ref="AF9:AF80" r:id="rId2" display="https://drive.google.com/file/d/1AIjZcNjXKAMJdVtGr4xXp0Xf8-u53lDn/view?usp=share_link"/>
    <hyperlink ref="AD8" r:id="rId3"/>
    <hyperlink ref="AD9:AD10" r:id="rId4" display="https://www.guerrero.gob.mx/wp-content/uploads/2023/01/OC-001-DAF-2022-1-3.pdf"/>
    <hyperlink ref="AD11" r:id="rId5"/>
    <hyperlink ref="AD12:AD13" r:id="rId6" display="https://www.guerrero.gob.mx/wp-content/uploads/2023/01/OC-002-DAF-2022-4-6.pdf"/>
    <hyperlink ref="AD14" r:id="rId7"/>
    <hyperlink ref="AD15" r:id="rId8"/>
    <hyperlink ref="AD16" r:id="rId9"/>
    <hyperlink ref="AD17" r:id="rId10"/>
    <hyperlink ref="AD18" r:id="rId11"/>
    <hyperlink ref="AD19:AD20" r:id="rId12" display="https://www.guerrero.gob.mx/wp-content/uploads/2023/01/OC-005-DAF-2022-11-13.pdf"/>
    <hyperlink ref="AD21" r:id="rId13"/>
    <hyperlink ref="AD22" r:id="rId14"/>
    <hyperlink ref="AD23" r:id="rId15"/>
    <hyperlink ref="AD24:AD25" r:id="rId16" display="https://www.guerrero.gob.mx/wp-content/uploads/2023/01/OC-007-DAF-2022-16-18.pdf"/>
    <hyperlink ref="AD26" r:id="rId17"/>
    <hyperlink ref="AD27" r:id="rId18"/>
    <hyperlink ref="AD28" r:id="rId19"/>
    <hyperlink ref="AD29" r:id="rId20"/>
    <hyperlink ref="AD30" r:id="rId21"/>
    <hyperlink ref="AD31" r:id="rId22"/>
    <hyperlink ref="AD32" r:id="rId23"/>
    <hyperlink ref="AD33" r:id="rId24"/>
    <hyperlink ref="AD34" r:id="rId25"/>
    <hyperlink ref="AD35" r:id="rId26"/>
    <hyperlink ref="AD36" r:id="rId27"/>
    <hyperlink ref="AD37" r:id="rId28"/>
    <hyperlink ref="AD38" r:id="rId29"/>
    <hyperlink ref="AD39" r:id="rId30"/>
    <hyperlink ref="AD40" r:id="rId31"/>
    <hyperlink ref="AD41" r:id="rId32"/>
    <hyperlink ref="AD42" r:id="rId33"/>
    <hyperlink ref="AD45" r:id="rId34"/>
    <hyperlink ref="AD46" r:id="rId35"/>
    <hyperlink ref="AD47" r:id="rId36"/>
    <hyperlink ref="AD48" r:id="rId37"/>
    <hyperlink ref="AD49" r:id="rId38"/>
    <hyperlink ref="AD50" r:id="rId39"/>
    <hyperlink ref="AD51" r:id="rId40"/>
    <hyperlink ref="AD52" r:id="rId41"/>
    <hyperlink ref="AD53" r:id="rId42"/>
    <hyperlink ref="AD54" r:id="rId43"/>
    <hyperlink ref="AD55" r:id="rId44"/>
    <hyperlink ref="AD56" r:id="rId45"/>
    <hyperlink ref="AD57" r:id="rId46"/>
    <hyperlink ref="AD58" r:id="rId47"/>
    <hyperlink ref="AD59" r:id="rId48"/>
    <hyperlink ref="AD60" r:id="rId49"/>
    <hyperlink ref="AD61" r:id="rId50"/>
    <hyperlink ref="AD62" r:id="rId51"/>
    <hyperlink ref="AD63" r:id="rId52"/>
    <hyperlink ref="AD64" r:id="rId53"/>
    <hyperlink ref="AD65" r:id="rId54"/>
    <hyperlink ref="AD66" r:id="rId55"/>
    <hyperlink ref="AD67" r:id="rId56"/>
    <hyperlink ref="AD70" r:id="rId57"/>
    <hyperlink ref="AD71" r:id="rId58"/>
    <hyperlink ref="AD72:AD73" r:id="rId59" display="https://www.guerrero.gob.mx/wp-content/uploads/2023/01/OC-027-DAF-2022-64-66.pdf"/>
    <hyperlink ref="AD74" r:id="rId60"/>
    <hyperlink ref="AD75" r:id="rId61"/>
    <hyperlink ref="AD76:AD77" r:id="rId62" display="https://www.guerrero.gob.mx/wp-content/uploads/2023/01/OC-029-DAF-2022-68-70.pdf"/>
    <hyperlink ref="AD78" r:id="rId63"/>
    <hyperlink ref="AD79" r:id="rId64"/>
    <hyperlink ref="AD80" r:id="rId65"/>
  </hyperlinks>
  <pageMargins left="0.7" right="0.7" top="0.75" bottom="0.75" header="0.3" footer="0.3"/>
  <pageSetup paperSize="9" orientation="portrait" horizontalDpi="0" verticalDpi="0" r:id="rId66"/>
  <ignoredErrors>
    <ignoredError sqref="Z8:Z13 Z14:Z8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7109375" customWidth="1"/>
    <col min="3" max="3" width="31.85546875" customWidth="1"/>
    <col min="4" max="4" width="24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7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261</v>
      </c>
      <c r="C4" t="s">
        <v>128</v>
      </c>
      <c r="D4" s="21">
        <v>800</v>
      </c>
    </row>
    <row r="5" spans="1:4" x14ac:dyDescent="0.25">
      <c r="A5">
        <v>2</v>
      </c>
      <c r="B5">
        <v>372</v>
      </c>
      <c r="C5" t="s">
        <v>129</v>
      </c>
      <c r="D5" s="21">
        <v>752</v>
      </c>
    </row>
    <row r="6" spans="1:4" x14ac:dyDescent="0.25">
      <c r="A6">
        <v>3</v>
      </c>
      <c r="B6">
        <v>221</v>
      </c>
      <c r="C6" t="s">
        <v>130</v>
      </c>
      <c r="D6" s="21">
        <v>43.78</v>
      </c>
    </row>
    <row r="7" spans="1:4" x14ac:dyDescent="0.25">
      <c r="A7">
        <v>4</v>
      </c>
      <c r="B7">
        <v>261</v>
      </c>
      <c r="C7" t="s">
        <v>128</v>
      </c>
      <c r="D7" s="22">
        <v>700</v>
      </c>
    </row>
    <row r="8" spans="1:4" x14ac:dyDescent="0.25">
      <c r="A8">
        <v>5</v>
      </c>
      <c r="B8">
        <v>372</v>
      </c>
      <c r="C8" t="s">
        <v>129</v>
      </c>
      <c r="D8" s="22">
        <v>692</v>
      </c>
    </row>
    <row r="9" spans="1:4" x14ac:dyDescent="0.25">
      <c r="A9">
        <v>6</v>
      </c>
      <c r="B9">
        <v>375</v>
      </c>
      <c r="C9" t="s">
        <v>131</v>
      </c>
      <c r="D9" s="22">
        <v>72</v>
      </c>
    </row>
    <row r="10" spans="1:4" x14ac:dyDescent="0.25">
      <c r="A10">
        <v>7</v>
      </c>
      <c r="B10">
        <v>372</v>
      </c>
      <c r="C10" t="s">
        <v>129</v>
      </c>
      <c r="D10" s="22">
        <v>400</v>
      </c>
    </row>
    <row r="11" spans="1:4" x14ac:dyDescent="0.25">
      <c r="A11">
        <v>8</v>
      </c>
      <c r="B11">
        <v>375</v>
      </c>
      <c r="C11" t="s">
        <v>131</v>
      </c>
      <c r="D11" s="22">
        <v>100</v>
      </c>
    </row>
    <row r="12" spans="1:4" x14ac:dyDescent="0.25">
      <c r="A12">
        <v>9</v>
      </c>
      <c r="B12">
        <v>372</v>
      </c>
      <c r="C12" t="s">
        <v>129</v>
      </c>
      <c r="D12" s="21">
        <v>400</v>
      </c>
    </row>
    <row r="13" spans="1:4" x14ac:dyDescent="0.25">
      <c r="A13">
        <v>10</v>
      </c>
      <c r="B13">
        <v>375</v>
      </c>
      <c r="C13" t="s">
        <v>131</v>
      </c>
      <c r="D13" s="21">
        <v>90</v>
      </c>
    </row>
    <row r="14" spans="1:4" x14ac:dyDescent="0.25">
      <c r="A14">
        <v>11</v>
      </c>
      <c r="B14">
        <v>372</v>
      </c>
      <c r="C14" t="s">
        <v>129</v>
      </c>
      <c r="D14" s="21">
        <v>696</v>
      </c>
    </row>
    <row r="15" spans="1:4" x14ac:dyDescent="0.25">
      <c r="A15">
        <v>12</v>
      </c>
      <c r="B15">
        <v>375</v>
      </c>
      <c r="C15" t="s">
        <v>131</v>
      </c>
      <c r="D15" s="21">
        <v>194</v>
      </c>
    </row>
    <row r="16" spans="1:4" x14ac:dyDescent="0.25">
      <c r="A16">
        <v>13</v>
      </c>
      <c r="B16">
        <v>261</v>
      </c>
      <c r="C16" t="s">
        <v>128</v>
      </c>
      <c r="D16" s="21">
        <v>500</v>
      </c>
    </row>
    <row r="17" spans="1:4" x14ac:dyDescent="0.25">
      <c r="A17">
        <v>14</v>
      </c>
      <c r="B17">
        <v>375</v>
      </c>
      <c r="C17" t="s">
        <v>131</v>
      </c>
      <c r="D17" s="21">
        <v>176.32</v>
      </c>
    </row>
    <row r="18" spans="1:4" x14ac:dyDescent="0.25">
      <c r="A18">
        <v>15</v>
      </c>
      <c r="B18">
        <v>372</v>
      </c>
      <c r="C18" t="s">
        <v>129</v>
      </c>
      <c r="D18" s="21">
        <f>120+120+110+110+60+60</f>
        <v>580</v>
      </c>
    </row>
    <row r="19" spans="1:4" x14ac:dyDescent="0.25">
      <c r="A19">
        <v>16</v>
      </c>
      <c r="B19">
        <v>372</v>
      </c>
      <c r="C19" t="s">
        <v>129</v>
      </c>
      <c r="D19" s="21">
        <f>588+108</f>
        <v>696</v>
      </c>
    </row>
    <row r="20" spans="1:4" x14ac:dyDescent="0.25">
      <c r="A20">
        <v>17</v>
      </c>
      <c r="B20">
        <v>375</v>
      </c>
      <c r="C20" t="s">
        <v>131</v>
      </c>
      <c r="D20" s="21">
        <f>47.5+156</f>
        <v>203.5</v>
      </c>
    </row>
    <row r="21" spans="1:4" x14ac:dyDescent="0.25">
      <c r="A21">
        <v>18</v>
      </c>
      <c r="B21">
        <v>261</v>
      </c>
      <c r="C21" t="s">
        <v>128</v>
      </c>
      <c r="D21" s="21">
        <v>500</v>
      </c>
    </row>
    <row r="22" spans="1:4" x14ac:dyDescent="0.25">
      <c r="A22">
        <v>19</v>
      </c>
      <c r="B22">
        <v>372</v>
      </c>
      <c r="C22" t="s">
        <v>129</v>
      </c>
      <c r="D22" s="21">
        <v>390</v>
      </c>
    </row>
    <row r="23" spans="1:4" x14ac:dyDescent="0.25">
      <c r="A23">
        <v>20</v>
      </c>
      <c r="B23">
        <v>372</v>
      </c>
      <c r="C23" t="s">
        <v>129</v>
      </c>
      <c r="D23" s="21">
        <f>108+97.2+70+70</f>
        <v>345.2</v>
      </c>
    </row>
    <row r="24" spans="1:4" x14ac:dyDescent="0.25">
      <c r="A24">
        <v>21</v>
      </c>
      <c r="B24">
        <v>375</v>
      </c>
      <c r="C24" t="s">
        <v>131</v>
      </c>
      <c r="D24" s="21">
        <v>115</v>
      </c>
    </row>
    <row r="25" spans="1:4" x14ac:dyDescent="0.25">
      <c r="A25">
        <v>22</v>
      </c>
      <c r="B25">
        <v>372</v>
      </c>
      <c r="C25" t="s">
        <v>129</v>
      </c>
      <c r="D25" s="21">
        <f>588+108</f>
        <v>696</v>
      </c>
    </row>
    <row r="26" spans="1:4" x14ac:dyDescent="0.25">
      <c r="A26">
        <v>23</v>
      </c>
      <c r="B26">
        <v>375</v>
      </c>
      <c r="C26" t="s">
        <v>131</v>
      </c>
      <c r="D26" s="21">
        <f>208+380.48</f>
        <v>588.48</v>
      </c>
    </row>
    <row r="27" spans="1:4" x14ac:dyDescent="0.25">
      <c r="A27">
        <v>24</v>
      </c>
      <c r="B27">
        <v>261</v>
      </c>
      <c r="C27" t="s">
        <v>128</v>
      </c>
      <c r="D27" s="21">
        <v>500</v>
      </c>
    </row>
    <row r="28" spans="1:4" x14ac:dyDescent="0.25">
      <c r="A28">
        <v>25</v>
      </c>
      <c r="B28">
        <v>372</v>
      </c>
      <c r="C28" t="s">
        <v>129</v>
      </c>
      <c r="D28" s="21">
        <f>120+110+50+60+60</f>
        <v>400</v>
      </c>
    </row>
    <row r="29" spans="1:4" x14ac:dyDescent="0.25">
      <c r="A29">
        <v>26</v>
      </c>
      <c r="B29">
        <v>375</v>
      </c>
      <c r="C29" t="s">
        <v>131</v>
      </c>
      <c r="D29" s="21">
        <v>80</v>
      </c>
    </row>
    <row r="30" spans="1:4" x14ac:dyDescent="0.25">
      <c r="A30">
        <v>27</v>
      </c>
      <c r="B30">
        <v>372</v>
      </c>
      <c r="C30" t="s">
        <v>129</v>
      </c>
      <c r="D30" s="21">
        <f>588+108</f>
        <v>696</v>
      </c>
    </row>
    <row r="31" spans="1:4" x14ac:dyDescent="0.25">
      <c r="A31">
        <v>28</v>
      </c>
      <c r="B31">
        <v>375</v>
      </c>
      <c r="C31" t="s">
        <v>131</v>
      </c>
      <c r="D31" s="21">
        <f>194.5+27.5+72</f>
        <v>294</v>
      </c>
    </row>
    <row r="32" spans="1:4" x14ac:dyDescent="0.25">
      <c r="A32">
        <v>29</v>
      </c>
      <c r="B32">
        <v>261</v>
      </c>
      <c r="C32" t="s">
        <v>128</v>
      </c>
      <c r="D32" s="21">
        <v>500</v>
      </c>
    </row>
    <row r="33" spans="1:4" x14ac:dyDescent="0.25">
      <c r="A33">
        <v>30</v>
      </c>
      <c r="B33">
        <v>372</v>
      </c>
      <c r="C33" t="s">
        <v>129</v>
      </c>
      <c r="D33" s="21">
        <f>588+54</f>
        <v>642</v>
      </c>
    </row>
    <row r="34" spans="1:4" x14ac:dyDescent="0.25">
      <c r="A34">
        <v>31</v>
      </c>
      <c r="B34">
        <v>375</v>
      </c>
      <c r="C34" t="s">
        <v>131</v>
      </c>
      <c r="D34" s="21">
        <f>280.5+30</f>
        <v>310.5</v>
      </c>
    </row>
    <row r="35" spans="1:4" x14ac:dyDescent="0.25">
      <c r="A35">
        <v>32</v>
      </c>
      <c r="B35">
        <v>261</v>
      </c>
      <c r="C35" t="s">
        <v>128</v>
      </c>
      <c r="D35" s="21">
        <f>100+400.11</f>
        <v>500.11</v>
      </c>
    </row>
    <row r="36" spans="1:4" x14ac:dyDescent="0.25">
      <c r="A36">
        <v>33</v>
      </c>
      <c r="B36">
        <v>372</v>
      </c>
      <c r="C36" t="s">
        <v>129</v>
      </c>
      <c r="D36" s="21">
        <v>773.2</v>
      </c>
    </row>
    <row r="37" spans="1:4" x14ac:dyDescent="0.25">
      <c r="A37">
        <v>34</v>
      </c>
      <c r="B37">
        <v>375</v>
      </c>
      <c r="C37" t="s">
        <v>131</v>
      </c>
      <c r="D37" s="21">
        <f>90+100</f>
        <v>190</v>
      </c>
    </row>
    <row r="38" spans="1:4" x14ac:dyDescent="0.25">
      <c r="A38">
        <v>35</v>
      </c>
      <c r="B38">
        <v>375</v>
      </c>
      <c r="C38" t="s">
        <v>131</v>
      </c>
      <c r="D38" s="21">
        <f>529+23.5+74+87+42</f>
        <v>755.5</v>
      </c>
    </row>
    <row r="39" spans="1:4" x14ac:dyDescent="0.25">
      <c r="A39">
        <v>36</v>
      </c>
      <c r="B39">
        <v>372</v>
      </c>
      <c r="C39" t="s">
        <v>129</v>
      </c>
      <c r="D39" s="21">
        <f>588+108</f>
        <v>696</v>
      </c>
    </row>
    <row r="40" spans="1:4" x14ac:dyDescent="0.25">
      <c r="A40">
        <v>37</v>
      </c>
      <c r="B40">
        <v>261</v>
      </c>
      <c r="C40" t="s">
        <v>128</v>
      </c>
      <c r="D40" s="21">
        <v>500</v>
      </c>
    </row>
    <row r="41" spans="1:4" x14ac:dyDescent="0.25">
      <c r="A41">
        <v>38</v>
      </c>
      <c r="B41">
        <v>372</v>
      </c>
      <c r="C41" t="s">
        <v>129</v>
      </c>
      <c r="D41" s="21">
        <f>108+97.2+70+70</f>
        <v>345.2</v>
      </c>
    </row>
    <row r="42" spans="1:4" x14ac:dyDescent="0.25">
      <c r="A42">
        <v>39</v>
      </c>
      <c r="B42">
        <v>375</v>
      </c>
      <c r="C42" t="s">
        <v>131</v>
      </c>
      <c r="D42" s="21">
        <v>110</v>
      </c>
    </row>
    <row r="43" spans="1:4" x14ac:dyDescent="0.25">
      <c r="A43">
        <v>40</v>
      </c>
      <c r="B43">
        <v>372</v>
      </c>
      <c r="C43" t="s">
        <v>129</v>
      </c>
      <c r="D43" s="21">
        <v>180</v>
      </c>
    </row>
    <row r="44" spans="1:4" x14ac:dyDescent="0.25">
      <c r="A44">
        <v>41</v>
      </c>
      <c r="B44">
        <v>372</v>
      </c>
      <c r="C44" t="s">
        <v>129</v>
      </c>
      <c r="D44" s="21">
        <f>108+110+70+50+70</f>
        <v>408</v>
      </c>
    </row>
    <row r="45" spans="1:4" x14ac:dyDescent="0.25">
      <c r="A45">
        <v>42</v>
      </c>
      <c r="B45">
        <v>375</v>
      </c>
      <c r="C45" t="s">
        <v>131</v>
      </c>
      <c r="D45" s="21">
        <v>150</v>
      </c>
    </row>
    <row r="46" spans="1:4" x14ac:dyDescent="0.25">
      <c r="A46">
        <v>43</v>
      </c>
      <c r="B46">
        <v>372</v>
      </c>
      <c r="C46" t="s">
        <v>129</v>
      </c>
      <c r="D46" s="21">
        <f>588+108</f>
        <v>696</v>
      </c>
    </row>
    <row r="47" spans="1:4" x14ac:dyDescent="0.25">
      <c r="A47">
        <v>44</v>
      </c>
      <c r="B47">
        <v>375</v>
      </c>
      <c r="C47" t="s">
        <v>131</v>
      </c>
      <c r="D47" s="21">
        <f>398.46+42</f>
        <v>440.46</v>
      </c>
    </row>
    <row r="48" spans="1:4" x14ac:dyDescent="0.25">
      <c r="A48">
        <v>45</v>
      </c>
      <c r="B48">
        <v>261</v>
      </c>
      <c r="C48" t="s">
        <v>128</v>
      </c>
      <c r="D48" s="21">
        <v>500</v>
      </c>
    </row>
    <row r="49" spans="1:4" x14ac:dyDescent="0.25">
      <c r="A49">
        <v>46</v>
      </c>
      <c r="B49">
        <v>372</v>
      </c>
      <c r="C49" t="s">
        <v>129</v>
      </c>
      <c r="D49" s="21">
        <f>588+108</f>
        <v>696</v>
      </c>
    </row>
    <row r="50" spans="1:4" x14ac:dyDescent="0.25">
      <c r="A50">
        <v>47</v>
      </c>
      <c r="B50">
        <v>375</v>
      </c>
      <c r="C50" t="s">
        <v>131</v>
      </c>
      <c r="D50" s="21">
        <f>510+36+78.5</f>
        <v>624.5</v>
      </c>
    </row>
    <row r="51" spans="1:4" x14ac:dyDescent="0.25">
      <c r="A51">
        <v>48</v>
      </c>
      <c r="B51">
        <v>261</v>
      </c>
      <c r="C51" t="s">
        <v>128</v>
      </c>
      <c r="D51" s="21">
        <v>500</v>
      </c>
    </row>
    <row r="52" spans="1:4" x14ac:dyDescent="0.25">
      <c r="A52">
        <v>49</v>
      </c>
      <c r="B52">
        <v>372</v>
      </c>
      <c r="C52" t="s">
        <v>129</v>
      </c>
      <c r="D52" s="21">
        <v>800</v>
      </c>
    </row>
    <row r="53" spans="1:4" x14ac:dyDescent="0.25">
      <c r="A53">
        <v>50</v>
      </c>
      <c r="B53">
        <v>375</v>
      </c>
      <c r="C53" t="s">
        <v>131</v>
      </c>
      <c r="D53" s="21">
        <v>200</v>
      </c>
    </row>
    <row r="54" spans="1:4" x14ac:dyDescent="0.25">
      <c r="A54">
        <v>51</v>
      </c>
      <c r="B54">
        <v>372</v>
      </c>
      <c r="C54" t="s">
        <v>129</v>
      </c>
      <c r="D54" s="21">
        <f>432+156+167</f>
        <v>755</v>
      </c>
    </row>
    <row r="55" spans="1:4" x14ac:dyDescent="0.25">
      <c r="A55">
        <v>52</v>
      </c>
      <c r="B55">
        <v>375</v>
      </c>
      <c r="C55" t="s">
        <v>131</v>
      </c>
      <c r="D55" s="21">
        <f>426+103+30</f>
        <v>559</v>
      </c>
    </row>
    <row r="56" spans="1:4" x14ac:dyDescent="0.25">
      <c r="A56">
        <v>53</v>
      </c>
      <c r="B56">
        <v>261</v>
      </c>
      <c r="C56" t="s">
        <v>128</v>
      </c>
      <c r="D56" s="21">
        <v>500</v>
      </c>
    </row>
    <row r="57" spans="1:4" x14ac:dyDescent="0.25">
      <c r="A57">
        <v>54</v>
      </c>
      <c r="B57">
        <v>372</v>
      </c>
      <c r="C57" t="s">
        <v>129</v>
      </c>
      <c r="D57" s="21">
        <f>588+334</f>
        <v>922</v>
      </c>
    </row>
    <row r="58" spans="1:4" x14ac:dyDescent="0.25">
      <c r="A58">
        <v>55</v>
      </c>
      <c r="B58">
        <v>375</v>
      </c>
      <c r="C58" t="s">
        <v>131</v>
      </c>
      <c r="D58" s="21">
        <f>511+36</f>
        <v>547</v>
      </c>
    </row>
    <row r="59" spans="1:4" x14ac:dyDescent="0.25">
      <c r="A59">
        <v>56</v>
      </c>
      <c r="B59">
        <v>261</v>
      </c>
      <c r="C59" t="s">
        <v>128</v>
      </c>
      <c r="D59" s="21">
        <v>500</v>
      </c>
    </row>
    <row r="60" spans="1:4" x14ac:dyDescent="0.25">
      <c r="A60">
        <v>57</v>
      </c>
      <c r="B60">
        <v>261</v>
      </c>
      <c r="C60" t="s">
        <v>128</v>
      </c>
      <c r="D60" s="21">
        <v>500</v>
      </c>
    </row>
    <row r="61" spans="1:4" x14ac:dyDescent="0.25">
      <c r="A61">
        <v>58</v>
      </c>
      <c r="B61">
        <v>375</v>
      </c>
      <c r="C61" t="s">
        <v>131</v>
      </c>
      <c r="D61" s="21">
        <f>60+940</f>
        <v>1000</v>
      </c>
    </row>
    <row r="62" spans="1:4" x14ac:dyDescent="0.25">
      <c r="A62">
        <v>59</v>
      </c>
      <c r="B62">
        <v>372</v>
      </c>
      <c r="C62" t="s">
        <v>129</v>
      </c>
      <c r="D62" s="21">
        <f>334+588</f>
        <v>922</v>
      </c>
    </row>
    <row r="63" spans="1:4" x14ac:dyDescent="0.25">
      <c r="A63">
        <v>60</v>
      </c>
      <c r="B63">
        <v>372</v>
      </c>
      <c r="C63" t="s">
        <v>129</v>
      </c>
      <c r="D63" s="21">
        <f>588+334</f>
        <v>922</v>
      </c>
    </row>
    <row r="64" spans="1:4" x14ac:dyDescent="0.25">
      <c r="A64">
        <v>61</v>
      </c>
      <c r="B64">
        <v>375</v>
      </c>
      <c r="C64" t="s">
        <v>131</v>
      </c>
      <c r="D64" s="21">
        <f>24+521+151</f>
        <v>696</v>
      </c>
    </row>
    <row r="65" spans="1:4" x14ac:dyDescent="0.25">
      <c r="A65">
        <v>62</v>
      </c>
      <c r="B65">
        <v>261</v>
      </c>
      <c r="C65" t="s">
        <v>128</v>
      </c>
      <c r="D65" s="21">
        <v>570</v>
      </c>
    </row>
    <row r="66" spans="1:4" x14ac:dyDescent="0.25">
      <c r="A66">
        <v>63</v>
      </c>
      <c r="B66">
        <v>372</v>
      </c>
      <c r="C66" t="s">
        <v>129</v>
      </c>
      <c r="D66" s="21">
        <v>588</v>
      </c>
    </row>
    <row r="67" spans="1:4" x14ac:dyDescent="0.25">
      <c r="A67">
        <v>64</v>
      </c>
      <c r="B67">
        <v>372</v>
      </c>
      <c r="C67" t="s">
        <v>129</v>
      </c>
      <c r="D67" s="21">
        <f>588+108</f>
        <v>696</v>
      </c>
    </row>
    <row r="68" spans="1:4" x14ac:dyDescent="0.25">
      <c r="A68">
        <v>65</v>
      </c>
      <c r="B68">
        <v>375</v>
      </c>
      <c r="C68" t="s">
        <v>131</v>
      </c>
      <c r="D68" s="21">
        <f>24+378.16</f>
        <v>402.16</v>
      </c>
    </row>
    <row r="69" spans="1:4" x14ac:dyDescent="0.25">
      <c r="A69">
        <v>66</v>
      </c>
      <c r="B69">
        <v>261</v>
      </c>
      <c r="C69" t="s">
        <v>128</v>
      </c>
      <c r="D69" s="21">
        <v>500</v>
      </c>
    </row>
    <row r="70" spans="1:4" x14ac:dyDescent="0.25">
      <c r="A70">
        <v>67</v>
      </c>
      <c r="B70">
        <v>372</v>
      </c>
      <c r="C70" t="s">
        <v>129</v>
      </c>
      <c r="D70" s="21">
        <v>468</v>
      </c>
    </row>
    <row r="71" spans="1:4" x14ac:dyDescent="0.25">
      <c r="A71">
        <v>68</v>
      </c>
      <c r="B71">
        <v>372</v>
      </c>
      <c r="C71" t="s">
        <v>129</v>
      </c>
      <c r="D71" s="21">
        <f>588+162</f>
        <v>750</v>
      </c>
    </row>
    <row r="72" spans="1:4" x14ac:dyDescent="0.25">
      <c r="A72">
        <v>69</v>
      </c>
      <c r="B72">
        <v>375</v>
      </c>
      <c r="C72" t="s">
        <v>131</v>
      </c>
      <c r="D72" s="21">
        <f>48+251.99+90</f>
        <v>389.99</v>
      </c>
    </row>
    <row r="73" spans="1:4" x14ac:dyDescent="0.25">
      <c r="A73">
        <v>70</v>
      </c>
      <c r="B73">
        <v>261</v>
      </c>
      <c r="C73" t="s">
        <v>128</v>
      </c>
      <c r="D73" s="21">
        <v>500</v>
      </c>
    </row>
    <row r="74" spans="1:4" x14ac:dyDescent="0.25">
      <c r="A74">
        <v>71</v>
      </c>
      <c r="B74">
        <v>372</v>
      </c>
      <c r="C74" t="s">
        <v>129</v>
      </c>
      <c r="D74" s="21">
        <v>478</v>
      </c>
    </row>
    <row r="75" spans="1:4" x14ac:dyDescent="0.25">
      <c r="A75">
        <v>72</v>
      </c>
      <c r="B75">
        <v>372</v>
      </c>
      <c r="C75" t="s">
        <v>129</v>
      </c>
      <c r="D75" s="21">
        <v>418</v>
      </c>
    </row>
    <row r="76" spans="1:4" x14ac:dyDescent="0.25">
      <c r="A76">
        <v>73</v>
      </c>
      <c r="B76">
        <v>375</v>
      </c>
      <c r="C76" t="s">
        <v>131</v>
      </c>
      <c r="D76" s="21">
        <v>80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6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5" t="s">
        <v>236</v>
      </c>
    </row>
    <row r="5" spans="1:2" x14ac:dyDescent="0.25">
      <c r="A5">
        <v>2</v>
      </c>
      <c r="B5" t="s">
        <v>236</v>
      </c>
    </row>
    <row r="6" spans="1:2" x14ac:dyDescent="0.25">
      <c r="A6">
        <v>3</v>
      </c>
      <c r="B6" t="s">
        <v>236</v>
      </c>
    </row>
    <row r="7" spans="1:2" x14ac:dyDescent="0.25">
      <c r="A7">
        <v>4</v>
      </c>
      <c r="B7" s="15" t="s">
        <v>237</v>
      </c>
    </row>
    <row r="8" spans="1:2" x14ac:dyDescent="0.25">
      <c r="A8" s="11">
        <v>5</v>
      </c>
      <c r="B8" s="15" t="s">
        <v>237</v>
      </c>
    </row>
    <row r="9" spans="1:2" x14ac:dyDescent="0.25">
      <c r="A9" s="11">
        <v>6</v>
      </c>
      <c r="B9" s="15" t="s">
        <v>237</v>
      </c>
    </row>
    <row r="10" spans="1:2" x14ac:dyDescent="0.25">
      <c r="A10" s="11">
        <v>7</v>
      </c>
      <c r="B10" s="15" t="s">
        <v>238</v>
      </c>
    </row>
    <row r="11" spans="1:2" x14ac:dyDescent="0.25">
      <c r="A11" s="11">
        <v>8</v>
      </c>
      <c r="B11" s="15" t="s">
        <v>238</v>
      </c>
    </row>
    <row r="12" spans="1:2" x14ac:dyDescent="0.25">
      <c r="A12" s="11">
        <v>9</v>
      </c>
      <c r="B12" s="15" t="s">
        <v>239</v>
      </c>
    </row>
    <row r="13" spans="1:2" x14ac:dyDescent="0.25">
      <c r="A13" s="11">
        <v>10</v>
      </c>
      <c r="B13" s="15" t="s">
        <v>239</v>
      </c>
    </row>
    <row r="14" spans="1:2" x14ac:dyDescent="0.25">
      <c r="A14" s="11">
        <v>11</v>
      </c>
      <c r="B14" s="15" t="s">
        <v>240</v>
      </c>
    </row>
    <row r="15" spans="1:2" x14ac:dyDescent="0.25">
      <c r="A15" s="11">
        <v>12</v>
      </c>
      <c r="B15" s="15" t="s">
        <v>240</v>
      </c>
    </row>
    <row r="16" spans="1:2" x14ac:dyDescent="0.25">
      <c r="A16" s="11">
        <v>13</v>
      </c>
      <c r="B16" s="15" t="s">
        <v>240</v>
      </c>
    </row>
    <row r="17" spans="1:2" x14ac:dyDescent="0.25">
      <c r="A17" s="11">
        <v>14</v>
      </c>
      <c r="B17" s="15" t="s">
        <v>241</v>
      </c>
    </row>
    <row r="18" spans="1:2" x14ac:dyDescent="0.25">
      <c r="A18" s="11">
        <v>15</v>
      </c>
      <c r="B18" s="15" t="s">
        <v>241</v>
      </c>
    </row>
    <row r="19" spans="1:2" x14ac:dyDescent="0.25">
      <c r="A19" s="11">
        <v>16</v>
      </c>
      <c r="B19" s="15" t="s">
        <v>242</v>
      </c>
    </row>
    <row r="20" spans="1:2" x14ac:dyDescent="0.25">
      <c r="A20" s="11">
        <v>17</v>
      </c>
      <c r="B20" s="15" t="s">
        <v>242</v>
      </c>
    </row>
    <row r="21" spans="1:2" x14ac:dyDescent="0.25">
      <c r="A21" s="11">
        <v>18</v>
      </c>
      <c r="B21" s="15" t="s">
        <v>242</v>
      </c>
    </row>
    <row r="22" spans="1:2" x14ac:dyDescent="0.25">
      <c r="A22" s="11">
        <v>19</v>
      </c>
      <c r="B22" s="15" t="s">
        <v>245</v>
      </c>
    </row>
    <row r="23" spans="1:2" x14ac:dyDescent="0.25">
      <c r="A23" s="11">
        <v>20</v>
      </c>
      <c r="B23" s="15" t="s">
        <v>243</v>
      </c>
    </row>
    <row r="24" spans="1:2" x14ac:dyDescent="0.25">
      <c r="A24" s="11">
        <v>21</v>
      </c>
      <c r="B24" s="15" t="s">
        <v>243</v>
      </c>
    </row>
    <row r="25" spans="1:2" x14ac:dyDescent="0.25">
      <c r="A25" s="11">
        <v>22</v>
      </c>
      <c r="B25" s="15" t="s">
        <v>244</v>
      </c>
    </row>
    <row r="26" spans="1:2" x14ac:dyDescent="0.25">
      <c r="A26" s="11">
        <v>23</v>
      </c>
      <c r="B26" s="15" t="s">
        <v>244</v>
      </c>
    </row>
    <row r="27" spans="1:2" x14ac:dyDescent="0.25">
      <c r="A27" s="11">
        <v>24</v>
      </c>
      <c r="B27" s="15" t="s">
        <v>244</v>
      </c>
    </row>
    <row r="28" spans="1:2" x14ac:dyDescent="0.25">
      <c r="A28" s="11">
        <v>25</v>
      </c>
      <c r="B28" s="15" t="s">
        <v>246</v>
      </c>
    </row>
    <row r="29" spans="1:2" x14ac:dyDescent="0.25">
      <c r="A29" s="11">
        <v>26</v>
      </c>
      <c r="B29" s="15" t="s">
        <v>246</v>
      </c>
    </row>
    <row r="30" spans="1:2" x14ac:dyDescent="0.25">
      <c r="A30" s="11">
        <v>27</v>
      </c>
      <c r="B30" s="15" t="s">
        <v>247</v>
      </c>
    </row>
    <row r="31" spans="1:2" x14ac:dyDescent="0.25">
      <c r="A31" s="11">
        <v>28</v>
      </c>
      <c r="B31" s="15" t="s">
        <v>247</v>
      </c>
    </row>
    <row r="32" spans="1:2" x14ac:dyDescent="0.25">
      <c r="A32" s="11">
        <v>29</v>
      </c>
      <c r="B32" s="15" t="s">
        <v>247</v>
      </c>
    </row>
    <row r="33" spans="1:2" x14ac:dyDescent="0.25">
      <c r="A33" s="11">
        <v>30</v>
      </c>
      <c r="B33" s="15" t="s">
        <v>248</v>
      </c>
    </row>
    <row r="34" spans="1:2" x14ac:dyDescent="0.25">
      <c r="A34" s="11">
        <v>31</v>
      </c>
      <c r="B34" s="15" t="s">
        <v>248</v>
      </c>
    </row>
    <row r="35" spans="1:2" x14ac:dyDescent="0.25">
      <c r="A35" s="11">
        <v>32</v>
      </c>
      <c r="B35" s="15" t="s">
        <v>248</v>
      </c>
    </row>
    <row r="36" spans="1:2" x14ac:dyDescent="0.25">
      <c r="A36" s="11">
        <v>33</v>
      </c>
      <c r="B36" s="15" t="s">
        <v>249</v>
      </c>
    </row>
    <row r="37" spans="1:2" x14ac:dyDescent="0.25">
      <c r="A37" s="11">
        <v>34</v>
      </c>
      <c r="B37" s="15" t="s">
        <v>249</v>
      </c>
    </row>
    <row r="38" spans="1:2" x14ac:dyDescent="0.25">
      <c r="A38" s="11">
        <v>35</v>
      </c>
      <c r="B38" s="15" t="s">
        <v>250</v>
      </c>
    </row>
    <row r="39" spans="1:2" x14ac:dyDescent="0.25">
      <c r="A39" s="11">
        <v>36</v>
      </c>
      <c r="B39" s="15" t="s">
        <v>250</v>
      </c>
    </row>
    <row r="40" spans="1:2" x14ac:dyDescent="0.25">
      <c r="A40" s="11">
        <v>37</v>
      </c>
      <c r="B40" s="15" t="s">
        <v>250</v>
      </c>
    </row>
    <row r="41" spans="1:2" x14ac:dyDescent="0.25">
      <c r="A41" s="11">
        <v>38</v>
      </c>
      <c r="B41" s="15" t="s">
        <v>251</v>
      </c>
    </row>
    <row r="42" spans="1:2" x14ac:dyDescent="0.25">
      <c r="A42" s="11">
        <v>39</v>
      </c>
      <c r="B42" s="15" t="s">
        <v>251</v>
      </c>
    </row>
    <row r="43" spans="1:2" x14ac:dyDescent="0.25">
      <c r="A43" s="11">
        <v>40</v>
      </c>
      <c r="B43" s="15" t="s">
        <v>252</v>
      </c>
    </row>
    <row r="44" spans="1:2" x14ac:dyDescent="0.25">
      <c r="A44" s="11">
        <v>41</v>
      </c>
      <c r="B44" s="15" t="s">
        <v>253</v>
      </c>
    </row>
    <row r="45" spans="1:2" x14ac:dyDescent="0.25">
      <c r="A45" s="11">
        <v>42</v>
      </c>
      <c r="B45" s="15" t="s">
        <v>253</v>
      </c>
    </row>
    <row r="46" spans="1:2" x14ac:dyDescent="0.25">
      <c r="A46" s="11">
        <v>43</v>
      </c>
      <c r="B46" s="15" t="s">
        <v>254</v>
      </c>
    </row>
    <row r="47" spans="1:2" x14ac:dyDescent="0.25">
      <c r="A47" s="11">
        <v>44</v>
      </c>
      <c r="B47" s="15" t="s">
        <v>254</v>
      </c>
    </row>
    <row r="48" spans="1:2" x14ac:dyDescent="0.25">
      <c r="A48" s="11">
        <v>45</v>
      </c>
      <c r="B48" s="15" t="s">
        <v>254</v>
      </c>
    </row>
    <row r="49" spans="1:2" x14ac:dyDescent="0.25">
      <c r="A49" s="11">
        <v>46</v>
      </c>
      <c r="B49" s="15" t="s">
        <v>255</v>
      </c>
    </row>
    <row r="50" spans="1:2" x14ac:dyDescent="0.25">
      <c r="A50" s="11">
        <v>47</v>
      </c>
      <c r="B50" s="15" t="s">
        <v>255</v>
      </c>
    </row>
    <row r="51" spans="1:2" x14ac:dyDescent="0.25">
      <c r="A51" s="11">
        <v>48</v>
      </c>
      <c r="B51" s="15" t="s">
        <v>255</v>
      </c>
    </row>
    <row r="52" spans="1:2" x14ac:dyDescent="0.25">
      <c r="A52" s="11">
        <v>49</v>
      </c>
      <c r="B52" s="15" t="s">
        <v>256</v>
      </c>
    </row>
    <row r="53" spans="1:2" x14ac:dyDescent="0.25">
      <c r="A53" s="11">
        <v>50</v>
      </c>
      <c r="B53" s="15" t="s">
        <v>256</v>
      </c>
    </row>
    <row r="54" spans="1:2" x14ac:dyDescent="0.25">
      <c r="A54" s="11">
        <v>51</v>
      </c>
      <c r="B54" s="15" t="s">
        <v>257</v>
      </c>
    </row>
    <row r="55" spans="1:2" x14ac:dyDescent="0.25">
      <c r="A55" s="11">
        <v>52</v>
      </c>
      <c r="B55" s="15" t="s">
        <v>257</v>
      </c>
    </row>
    <row r="56" spans="1:2" x14ac:dyDescent="0.25">
      <c r="A56" s="11">
        <v>53</v>
      </c>
      <c r="B56" s="15" t="s">
        <v>257</v>
      </c>
    </row>
    <row r="57" spans="1:2" x14ac:dyDescent="0.25">
      <c r="A57" s="11">
        <v>54</v>
      </c>
      <c r="B57" s="15" t="s">
        <v>258</v>
      </c>
    </row>
    <row r="58" spans="1:2" x14ac:dyDescent="0.25">
      <c r="A58" s="11">
        <v>55</v>
      </c>
      <c r="B58" s="15" t="s">
        <v>258</v>
      </c>
    </row>
    <row r="59" spans="1:2" x14ac:dyDescent="0.25">
      <c r="A59" s="11">
        <v>56</v>
      </c>
      <c r="B59" s="15" t="s">
        <v>258</v>
      </c>
    </row>
    <row r="60" spans="1:2" x14ac:dyDescent="0.25">
      <c r="A60" s="11">
        <v>57</v>
      </c>
      <c r="B60" s="15" t="s">
        <v>259</v>
      </c>
    </row>
    <row r="61" spans="1:2" x14ac:dyDescent="0.25">
      <c r="A61" s="11">
        <v>58</v>
      </c>
      <c r="B61" s="15" t="s">
        <v>259</v>
      </c>
    </row>
    <row r="62" spans="1:2" x14ac:dyDescent="0.25">
      <c r="A62" s="11">
        <v>59</v>
      </c>
      <c r="B62" s="15" t="s">
        <v>259</v>
      </c>
    </row>
    <row r="63" spans="1:2" x14ac:dyDescent="0.25">
      <c r="A63" s="11">
        <v>60</v>
      </c>
      <c r="B63" s="15" t="s">
        <v>260</v>
      </c>
    </row>
    <row r="64" spans="1:2" x14ac:dyDescent="0.25">
      <c r="A64" s="11">
        <v>61</v>
      </c>
      <c r="B64" s="15" t="s">
        <v>260</v>
      </c>
    </row>
    <row r="65" spans="1:2" x14ac:dyDescent="0.25">
      <c r="A65" s="11">
        <v>62</v>
      </c>
      <c r="B65" s="15" t="s">
        <v>260</v>
      </c>
    </row>
    <row r="66" spans="1:2" x14ac:dyDescent="0.25">
      <c r="A66" s="11">
        <v>63</v>
      </c>
      <c r="B66" s="15" t="s">
        <v>261</v>
      </c>
    </row>
    <row r="67" spans="1:2" x14ac:dyDescent="0.25">
      <c r="A67" s="11">
        <v>64</v>
      </c>
      <c r="B67" s="15" t="s">
        <v>262</v>
      </c>
    </row>
    <row r="68" spans="1:2" x14ac:dyDescent="0.25">
      <c r="A68" s="11">
        <v>65</v>
      </c>
      <c r="B68" s="15" t="s">
        <v>262</v>
      </c>
    </row>
    <row r="69" spans="1:2" x14ac:dyDescent="0.25">
      <c r="A69" s="11">
        <v>66</v>
      </c>
      <c r="B69" s="15" t="s">
        <v>262</v>
      </c>
    </row>
    <row r="70" spans="1:2" x14ac:dyDescent="0.25">
      <c r="A70" s="11">
        <v>67</v>
      </c>
      <c r="B70" s="15" t="s">
        <v>263</v>
      </c>
    </row>
    <row r="71" spans="1:2" x14ac:dyDescent="0.25">
      <c r="A71" s="11">
        <v>68</v>
      </c>
      <c r="B71" s="15" t="s">
        <v>264</v>
      </c>
    </row>
    <row r="72" spans="1:2" x14ac:dyDescent="0.25">
      <c r="A72" s="11">
        <v>69</v>
      </c>
      <c r="B72" s="15" t="s">
        <v>264</v>
      </c>
    </row>
    <row r="73" spans="1:2" x14ac:dyDescent="0.25">
      <c r="A73" s="11">
        <v>70</v>
      </c>
      <c r="B73" s="15" t="s">
        <v>264</v>
      </c>
    </row>
    <row r="74" spans="1:2" x14ac:dyDescent="0.25">
      <c r="A74" s="11">
        <v>71</v>
      </c>
      <c r="B74" s="15" t="s">
        <v>265</v>
      </c>
    </row>
    <row r="75" spans="1:2" x14ac:dyDescent="0.25">
      <c r="A75" s="11">
        <v>72</v>
      </c>
      <c r="B75" s="15" t="s">
        <v>266</v>
      </c>
    </row>
    <row r="76" spans="1:2" x14ac:dyDescent="0.25">
      <c r="A76" s="11">
        <v>73</v>
      </c>
      <c r="B76" s="15" t="s">
        <v>266</v>
      </c>
    </row>
  </sheetData>
  <hyperlinks>
    <hyperlink ref="B4" r:id="rId1"/>
    <hyperlink ref="B7:B9" r:id="rId2" display="https://www.guerrero.gob.mx/wp-content/uploads/2023/01/2-E00293-1464.00.pdf"/>
    <hyperlink ref="B10:B11" r:id="rId3" display="https://www.guerrero.gob.mx/wp-content/uploads/2023/01/E00296-500.00.pdf"/>
    <hyperlink ref="B12:B13" r:id="rId4" display="https://www.guerrero.gob.mx/wp-content/uploads/2023/01/3-E00297-490.00.pdf"/>
    <hyperlink ref="B14:B16" r:id="rId5" display="https://www.guerrero.gob.mx/wp-content/uploads/2023/01/4-E00298-1390.00.pdf"/>
    <hyperlink ref="B17:B18" r:id="rId6" display="https://www.guerrero.gob.mx/wp-content/uploads/2023/01/5-E00299-756.32.pdf"/>
    <hyperlink ref="B19:B21" r:id="rId7" display="https://www.guerrero.gob.mx/wp-content/uploads/2023/01/6-E00303-1399.50.pdf"/>
    <hyperlink ref="B22" r:id="rId8"/>
    <hyperlink ref="B23:B24" r:id="rId9" display="https://www.guerrero.gob.mx/wp-content/uploads/2023/01/8-E00307-460.20.pdf"/>
    <hyperlink ref="B25:B27" r:id="rId10" display="https://www.guerrero.gob.mx/wp-content/uploads/2023/01/9-E00310-1784.48.pdf"/>
    <hyperlink ref="B28:B29" r:id="rId11" display="https://www.guerrero.gob.mx/wp-content/uploads/2023/01/10-E00312-480.00.pdf"/>
    <hyperlink ref="B30:B32" r:id="rId12" display="https://www.guerrero.gob.mx/wp-content/uploads/2023/01/11-E00317-1490.00.pdf"/>
    <hyperlink ref="B33:B35" r:id="rId13" display="https://www.guerrero.gob.mx/wp-content/uploads/2023/01/12-E00319-1452.61.pdf"/>
    <hyperlink ref="B36:B37" r:id="rId14" display="https://www.guerrero.gob.mx/wp-content/uploads/2023/01/13-E00322-963.20.pdf"/>
    <hyperlink ref="B38:B40" r:id="rId15" display="https://www.guerrero.gob.mx/wp-content/uploads/2023/01/14-E00323-1951.50.pdf"/>
    <hyperlink ref="B41" r:id="rId16"/>
    <hyperlink ref="B42" r:id="rId17"/>
    <hyperlink ref="B43" r:id="rId18"/>
    <hyperlink ref="B44:B45" r:id="rId19" display="https://www.guerrero.gob.mx/wp-content/uploads/2023/01/18-E00328-558.00.pdf"/>
    <hyperlink ref="B46:B48" r:id="rId20" display="https://www.guerrero.gob.mx/wp-content/uploads/2023/01/19-E00329-1636.46.pdf"/>
    <hyperlink ref="B49:B51" r:id="rId21" display="https://www.guerrero.gob.mx/wp-content/uploads/2023/01/19-E00330-1820.50.pdf"/>
    <hyperlink ref="B52:B53" r:id="rId22" display="https://www.guerrero.gob.mx/wp-content/uploads/2023/01/20-E00331-1000.00-comprimido.pdf"/>
    <hyperlink ref="B54:B56" r:id="rId23" display="https://www.guerrero.gob.mx/wp-content/uploads/2023/01/21-E00336-1814.00.pdf"/>
    <hyperlink ref="B57:B59" r:id="rId24" display="https://www.guerrero.gob.mx/wp-content/uploads/2023/01/23-E00337-1969.00.pdf"/>
    <hyperlink ref="B60:B62" r:id="rId25" display="https://www.guerrero.gob.mx/wp-content/uploads/2023/01/23-E00341-2422.00.pdf"/>
    <hyperlink ref="B63:B65" r:id="rId26" display="https://www.guerrero.gob.mx/wp-content/uploads/2023/01/24-E00342-2188.00.pdf"/>
    <hyperlink ref="B66" r:id="rId27"/>
    <hyperlink ref="B67:B69" r:id="rId28" display="https://www.guerrero.gob.mx/wp-content/uploads/2023/01/26-E00345-1598.16.pdf"/>
    <hyperlink ref="B70" r:id="rId29"/>
    <hyperlink ref="B71:B73" r:id="rId30" display="https://www.guerrero.gob.mx/wp-content/uploads/2023/01/29-E00347-1639.99.pdf"/>
    <hyperlink ref="B74" r:id="rId31"/>
    <hyperlink ref="B75" r:id="rId32"/>
    <hyperlink ref="B76" r:id="rId3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2023-01-10T15:10:48Z</dcterms:created>
  <dcterms:modified xsi:type="dcterms:W3CDTF">2023-07-11T20:03:51Z</dcterms:modified>
</cp:coreProperties>
</file>