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SEVAC 2023\"/>
    </mc:Choice>
  </mc:AlternateContent>
  <xr:revisionPtr revIDLastSave="0" documentId="13_ncr:1_{9829071A-3B7E-4FCA-B7E5-D06C9EE65508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1" sheetId="2" r:id="rId1"/>
  </sheets>
  <definedNames>
    <definedName name="_xlnm.Print_Area" localSheetId="0">'1'!$B$1:$P$103</definedName>
  </definedNames>
  <calcPr calcId="181029"/>
</workbook>
</file>

<file path=xl/calcChain.xml><?xml version="1.0" encoding="utf-8"?>
<calcChain xmlns="http://schemas.openxmlformats.org/spreadsheetml/2006/main">
  <c r="D8" i="2" l="1"/>
  <c r="E44" i="2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P44" i="2" s="1"/>
  <c r="F79" i="2" l="1"/>
  <c r="G79" i="2" s="1"/>
  <c r="H79" i="2" s="1"/>
  <c r="I79" i="2" s="1"/>
  <c r="J79" i="2" s="1"/>
  <c r="K79" i="2" s="1"/>
  <c r="L79" i="2" s="1"/>
  <c r="M79" i="2" s="1"/>
  <c r="N79" i="2" s="1"/>
  <c r="O79" i="2" s="1"/>
  <c r="P79" i="2" s="1"/>
  <c r="E83" i="2"/>
  <c r="F83" i="2" s="1"/>
  <c r="G83" i="2" s="1"/>
  <c r="H83" i="2" s="1"/>
  <c r="I83" i="2" s="1"/>
  <c r="J83" i="2" s="1"/>
  <c r="K83" i="2" s="1"/>
  <c r="L83" i="2" s="1"/>
  <c r="M83" i="2" s="1"/>
  <c r="N83" i="2" s="1"/>
  <c r="O83" i="2" s="1"/>
  <c r="P83" i="2" s="1"/>
  <c r="E84" i="2"/>
  <c r="F84" i="2" s="1"/>
  <c r="G84" i="2" s="1"/>
  <c r="H84" i="2" s="1"/>
  <c r="I84" i="2" s="1"/>
  <c r="J84" i="2" s="1"/>
  <c r="K84" i="2" s="1"/>
  <c r="L84" i="2" s="1"/>
  <c r="M84" i="2" s="1"/>
  <c r="N84" i="2" s="1"/>
  <c r="O84" i="2" s="1"/>
  <c r="P84" i="2" s="1"/>
  <c r="E85" i="2"/>
  <c r="F85" i="2" s="1"/>
  <c r="G85" i="2" s="1"/>
  <c r="H85" i="2" s="1"/>
  <c r="I85" i="2" s="1"/>
  <c r="J85" i="2" s="1"/>
  <c r="K85" i="2" s="1"/>
  <c r="L85" i="2" s="1"/>
  <c r="M85" i="2" s="1"/>
  <c r="N85" i="2" s="1"/>
  <c r="O85" i="2" s="1"/>
  <c r="P85" i="2" s="1"/>
  <c r="E86" i="2"/>
  <c r="F86" i="2" s="1"/>
  <c r="G86" i="2" s="1"/>
  <c r="H86" i="2" s="1"/>
  <c r="I86" i="2" s="1"/>
  <c r="J86" i="2" s="1"/>
  <c r="K86" i="2" s="1"/>
  <c r="L86" i="2" s="1"/>
  <c r="M86" i="2" s="1"/>
  <c r="N86" i="2" s="1"/>
  <c r="O86" i="2" s="1"/>
  <c r="P86" i="2" s="1"/>
  <c r="E87" i="2"/>
  <c r="F87" i="2" s="1"/>
  <c r="G87" i="2" s="1"/>
  <c r="H87" i="2" s="1"/>
  <c r="I87" i="2" s="1"/>
  <c r="J87" i="2" s="1"/>
  <c r="K87" i="2" s="1"/>
  <c r="L87" i="2" s="1"/>
  <c r="M87" i="2" s="1"/>
  <c r="N87" i="2" s="1"/>
  <c r="O87" i="2" s="1"/>
  <c r="P87" i="2" s="1"/>
  <c r="E88" i="2"/>
  <c r="F88" i="2" s="1"/>
  <c r="G88" i="2" s="1"/>
  <c r="H88" i="2" s="1"/>
  <c r="I88" i="2" s="1"/>
  <c r="J88" i="2" s="1"/>
  <c r="K88" i="2" s="1"/>
  <c r="L88" i="2" s="1"/>
  <c r="M88" i="2" s="1"/>
  <c r="N88" i="2" s="1"/>
  <c r="O88" i="2" s="1"/>
  <c r="P88" i="2" s="1"/>
  <c r="E82" i="2"/>
  <c r="F82" i="2" s="1"/>
  <c r="G82" i="2" s="1"/>
  <c r="H82" i="2" s="1"/>
  <c r="I82" i="2" s="1"/>
  <c r="J82" i="2" s="1"/>
  <c r="K82" i="2" s="1"/>
  <c r="L82" i="2" s="1"/>
  <c r="M82" i="2" s="1"/>
  <c r="N82" i="2" s="1"/>
  <c r="O82" i="2" s="1"/>
  <c r="P82" i="2" s="1"/>
  <c r="E78" i="2"/>
  <c r="F78" i="2" s="1"/>
  <c r="G78" i="2" s="1"/>
  <c r="H78" i="2" s="1"/>
  <c r="I78" i="2" s="1"/>
  <c r="J78" i="2" s="1"/>
  <c r="K78" i="2" s="1"/>
  <c r="L78" i="2" s="1"/>
  <c r="M78" i="2" s="1"/>
  <c r="N78" i="2" s="1"/>
  <c r="O78" i="2" s="1"/>
  <c r="P78" i="2" s="1"/>
  <c r="E79" i="2"/>
  <c r="E77" i="2"/>
  <c r="F77" i="2" s="1"/>
  <c r="G77" i="2" s="1"/>
  <c r="H77" i="2" s="1"/>
  <c r="I77" i="2" s="1"/>
  <c r="J77" i="2" s="1"/>
  <c r="K77" i="2" s="1"/>
  <c r="L77" i="2" s="1"/>
  <c r="M77" i="2" s="1"/>
  <c r="N77" i="2" s="1"/>
  <c r="O77" i="2" s="1"/>
  <c r="P77" i="2" s="1"/>
  <c r="E69" i="2"/>
  <c r="E70" i="2"/>
  <c r="E71" i="2"/>
  <c r="E72" i="2"/>
  <c r="E73" i="2"/>
  <c r="E74" i="2"/>
  <c r="E68" i="2"/>
  <c r="P81" i="2" l="1"/>
  <c r="O81" i="2"/>
  <c r="N81" i="2"/>
  <c r="M81" i="2"/>
  <c r="L81" i="2"/>
  <c r="K81" i="2"/>
  <c r="J81" i="2"/>
  <c r="I81" i="2"/>
  <c r="H81" i="2"/>
  <c r="G81" i="2"/>
  <c r="F81" i="2"/>
  <c r="E81" i="2"/>
  <c r="F76" i="2"/>
  <c r="G76" i="2"/>
  <c r="H76" i="2"/>
  <c r="I76" i="2"/>
  <c r="J76" i="2"/>
  <c r="K76" i="2"/>
  <c r="L76" i="2"/>
  <c r="M76" i="2"/>
  <c r="N76" i="2"/>
  <c r="O76" i="2"/>
  <c r="P76" i="2"/>
  <c r="P67" i="2"/>
  <c r="F67" i="2"/>
  <c r="G67" i="2"/>
  <c r="H67" i="2"/>
  <c r="I67" i="2"/>
  <c r="J67" i="2"/>
  <c r="K67" i="2"/>
  <c r="L67" i="2"/>
  <c r="M67" i="2"/>
  <c r="N67" i="2"/>
  <c r="O67" i="2"/>
  <c r="E76" i="2"/>
  <c r="E67" i="2"/>
  <c r="E40" i="2"/>
  <c r="D81" i="2"/>
  <c r="G40" i="2" l="1"/>
  <c r="F40" i="2"/>
  <c r="F18" i="2"/>
  <c r="P62" i="2"/>
  <c r="O62" i="2"/>
  <c r="N62" i="2"/>
  <c r="M62" i="2"/>
  <c r="L62" i="2"/>
  <c r="K62" i="2"/>
  <c r="J62" i="2"/>
  <c r="I62" i="2"/>
  <c r="H62" i="2"/>
  <c r="P51" i="2"/>
  <c r="O51" i="2"/>
  <c r="N51" i="2"/>
  <c r="M51" i="2"/>
  <c r="L51" i="2"/>
  <c r="K51" i="2"/>
  <c r="J51" i="2"/>
  <c r="I51" i="2"/>
  <c r="H51" i="2"/>
  <c r="P29" i="2"/>
  <c r="O29" i="2"/>
  <c r="N29" i="2"/>
  <c r="M29" i="2"/>
  <c r="L29" i="2"/>
  <c r="K29" i="2"/>
  <c r="J29" i="2"/>
  <c r="I29" i="2"/>
  <c r="H29" i="2"/>
  <c r="P9" i="2"/>
  <c r="O9" i="2"/>
  <c r="N9" i="2"/>
  <c r="M9" i="2"/>
  <c r="L9" i="2"/>
  <c r="K9" i="2"/>
  <c r="J9" i="2"/>
  <c r="I9" i="2"/>
  <c r="H9" i="2"/>
  <c r="G62" i="2"/>
  <c r="G51" i="2"/>
  <c r="G29" i="2"/>
  <c r="G9" i="2"/>
  <c r="F62" i="2"/>
  <c r="F51" i="2"/>
  <c r="F29" i="2"/>
  <c r="E62" i="2"/>
  <c r="E51" i="2"/>
  <c r="E29" i="2"/>
  <c r="E9" i="2"/>
  <c r="H40" i="2" l="1"/>
  <c r="H18" i="2"/>
  <c r="G18" i="2"/>
  <c r="G8" i="2" s="1"/>
  <c r="E18" i="2"/>
  <c r="F9" i="2"/>
  <c r="F8" i="2" s="1"/>
  <c r="H8" i="2" l="1"/>
  <c r="I40" i="2"/>
  <c r="I18" i="2"/>
  <c r="E8" i="2"/>
  <c r="I8" i="2" l="1"/>
  <c r="J40" i="2"/>
  <c r="J18" i="2"/>
  <c r="J8" i="2" l="1"/>
  <c r="K40" i="2"/>
  <c r="K18" i="2"/>
  <c r="K8" i="2" l="1"/>
  <c r="L40" i="2"/>
  <c r="L18" i="2"/>
  <c r="L8" i="2" l="1"/>
  <c r="M40" i="2"/>
  <c r="M18" i="2"/>
  <c r="M8" i="2" l="1"/>
  <c r="N40" i="2"/>
  <c r="N18" i="2"/>
  <c r="N8" i="2" l="1"/>
  <c r="P40" i="2"/>
  <c r="O40" i="2"/>
  <c r="P18" i="2"/>
  <c r="O18" i="2"/>
  <c r="P8" i="2" l="1"/>
  <c r="O8" i="2"/>
</calcChain>
</file>

<file path=xl/sharedStrings.xml><?xml version="1.0" encoding="utf-8"?>
<sst xmlns="http://schemas.openxmlformats.org/spreadsheetml/2006/main" count="90" uniqueCount="90">
  <si>
    <t xml:space="preserve">CALENDARIO DE PRESUPUESTO DE EGRESOS </t>
  </si>
  <si>
    <t>(Pesos)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</si>
  <si>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</si>
  <si>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</si>
  <si>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</si>
  <si>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</si>
  <si>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</si>
  <si>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</si>
  <si>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</si>
  <si>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</si>
  <si>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</si>
  <si>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</si>
  <si>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</si>
  <si>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</si>
  <si>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</si>
  <si>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</si>
  <si>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</si>
  <si>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</si>
  <si>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</si>
  <si>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</si>
  <si>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</si>
  <si>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</si>
  <si>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</si>
  <si>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</si>
  <si>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</si>
  <si>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</si>
  <si>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</si>
  <si>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</si>
  <si>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</si>
  <si>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</si>
  <si>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</si>
  <si>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</si>
  <si>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</si>
  <si>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</si>
  <si>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</si>
  <si>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</si>
  <si>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</si>
  <si>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</si>
  <si>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</si>
  <si>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</si>
  <si>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</si>
  <si>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</si>
  <si>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</si>
  <si>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</si>
  <si>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</si>
  <si>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</si>
  <si>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</si>
  <si>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</si>
  <si>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</si>
  <si>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</si>
  <si>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</si>
  <si>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</si>
  <si>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</si>
  <si>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</si>
  <si>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</si>
  <si>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</si>
  <si>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</si>
  <si>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</si>
  <si>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</si>
  <si>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</si>
  <si>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</si>
  <si>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</si>
  <si>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</si>
  <si>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</si>
  <si>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</si>
  <si>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</si>
  <si>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</si>
  <si>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</si>
  <si>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</si>
  <si>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</si>
  <si>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</si>
  <si>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</si>
  <si>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</si>
  <si>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</si>
  <si>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</si>
  <si>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</si>
  <si>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</si>
  <si>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</si>
  <si>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</si>
  <si>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</si>
  <si>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</si>
  <si>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</si>
  <si>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</si>
  <si>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</si>
  <si>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</si>
  <si>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</si>
  <si>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</si>
  <si>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</si>
  <si>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SISTEMA PARA EL DESARROLLO INTEGRAL DE LA FAMILIA DEL ESTADO DE GUERRERO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</si>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</sst>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00000"/>
    <numFmt numFmtId="165" formatCode="#,##0.000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18" fillId="0" borderId="0" xfId="0" applyFont="1"/>
    <xf numFmtId="4" fontId="18" fillId="0" borderId="0" xfId="0" applyNumberFormat="1" applyFont="1"/>
    <xf numFmtId="4" fontId="20" fillId="0" borderId="10" xfId="1" applyNumberFormat="1" applyFont="1" applyBorder="1" applyAlignment="1">
      <alignment vertical="center"/>
    </xf>
    <xf numFmtId="4" fontId="22" fillId="0" borderId="10" xfId="1" applyNumberFormat="1" applyFont="1" applyBorder="1" applyAlignment="1">
      <alignment vertical="center"/>
    </xf>
    <xf numFmtId="0" fontId="23" fillId="34" borderId="0" xfId="0" applyFont="1" applyFill="1"/>
    <xf numFmtId="0" fontId="23" fillId="0" borderId="0" xfId="0" applyFont="1"/>
    <xf numFmtId="0" fontId="23" fillId="33" borderId="10" xfId="0" applyFont="1" applyFill="1" applyBorder="1" applyAlignment="1">
      <alignment horizontal="center" vertical="center"/>
    </xf>
    <xf numFmtId="0" fontId="24" fillId="0" borderId="0" xfId="0" applyFont="1"/>
    <xf numFmtId="0" fontId="23" fillId="0" borderId="10" xfId="0" applyFont="1" applyBorder="1"/>
    <xf numFmtId="4" fontId="23" fillId="0" borderId="0" xfId="0" applyNumberFormat="1" applyFont="1"/>
    <xf numFmtId="0" fontId="23" fillId="0" borderId="11" xfId="0" applyFont="1" applyBorder="1"/>
    <xf numFmtId="44" fontId="24" fillId="0" borderId="0" xfId="0" applyNumberFormat="1" applyFont="1"/>
    <xf numFmtId="165" fontId="24" fillId="0" borderId="0" xfId="0" applyNumberFormat="1" applyFont="1"/>
    <xf numFmtId="44" fontId="23" fillId="0" borderId="0" xfId="44" applyFont="1"/>
    <xf numFmtId="164" fontId="23" fillId="0" borderId="0" xfId="0" applyNumberFormat="1" applyFont="1"/>
    <xf numFmtId="44" fontId="24" fillId="0" borderId="0" xfId="44" applyFont="1"/>
    <xf numFmtId="0" fontId="24" fillId="0" borderId="11" xfId="0" applyFont="1" applyBorder="1"/>
    <xf numFmtId="0" fontId="21" fillId="0" borderId="0" xfId="0" applyFont="1" applyAlignment="1">
      <alignment wrapText="1"/>
    </xf>
    <xf numFmtId="0" fontId="21" fillId="0" borderId="0" xfId="0" applyFont="1" applyAlignment="1"/>
    <xf numFmtId="0" fontId="23" fillId="0" borderId="10" xfId="0" applyFont="1" applyBorder="1" applyAlignment="1">
      <alignment horizontal="justify" vertical="top"/>
    </xf>
    <xf numFmtId="0" fontId="23" fillId="0" borderId="12" xfId="0" applyFont="1" applyBorder="1" applyAlignment="1">
      <alignment horizontal="justify" vertical="top"/>
    </xf>
    <xf numFmtId="0" fontId="24" fillId="0" borderId="12" xfId="0" applyFont="1" applyBorder="1" applyAlignment="1">
      <alignment horizontal="justify" vertical="top"/>
    </xf>
    <xf numFmtId="0" fontId="18" fillId="0" borderId="0" xfId="0" applyFont="1" applyAlignment="1"/>
    <xf numFmtId="0" fontId="25" fillId="33" borderId="0" xfId="0" applyNumberFormat="1" applyFont="1" applyFill="1" applyBorder="1" applyAlignment="1" applyProtection="1">
      <alignment horizontal="center"/>
      <protection locked="0"/>
    </xf>
    <xf numFmtId="0" fontId="24" fillId="0" borderId="1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5" fillId="33" borderId="0" xfId="43" applyFont="1" applyFill="1" applyBorder="1" applyAlignment="1">
      <alignment horizontal="center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43" fontId="0" fillId="0" borderId="10" xfId="1" applyFont="1" applyBorder="1"/>
    <xf numFmtId="0" fontId="23" fillId="33" borderId="11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4" builtinId="4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71832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71832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91"/>
  <sheetViews>
    <sheetView tabSelected="1" zoomScale="90" zoomScaleNormal="90" zoomScaleSheetLayoutView="90" workbookViewId="0">
      <selection activeCell="C15" sqref="C15"/>
    </sheetView>
  </sheetViews>
  <sheetFormatPr baseColWidth="10" defaultColWidth="11.5703125" defaultRowHeight="12.75" x14ac:dyDescent="0.2"/>
  <cols>
    <col min="1" max="1" width="5.42578125" style="1" customWidth="1"/>
    <col min="2" max="2" width="3.7109375" style="1" customWidth="1"/>
    <col min="3" max="3" width="43" style="23" customWidth="1"/>
    <col min="4" max="4" width="16.5703125" style="2" customWidth="1"/>
    <col min="5" max="5" width="15" style="2" customWidth="1"/>
    <col min="6" max="6" width="14.28515625" style="2" customWidth="1"/>
    <col min="7" max="16" width="13.85546875" style="2" customWidth="1"/>
    <col min="17" max="17" width="11.5703125" style="1"/>
    <col min="18" max="18" width="15.85546875" style="1" bestFit="1" customWidth="1"/>
    <col min="19" max="19" width="11.5703125" style="1"/>
    <col min="20" max="20" width="18.28515625" style="1" bestFit="1" customWidth="1"/>
    <col min="21" max="21" width="11.5703125" style="1"/>
    <col min="22" max="22" width="25" style="1" bestFit="1" customWidth="1"/>
    <col min="23" max="16384" width="11.5703125" style="1"/>
  </cols>
  <sheetData>
    <row r="2" spans="2:20" s="6" customFormat="1" ht="18" x14ac:dyDescent="0.25">
      <c r="B2" s="24" t="s">
        <v>88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20" s="5" customFormat="1" ht="18" x14ac:dyDescent="0.25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2:20" s="5" customFormat="1" ht="18" x14ac:dyDescent="0.25">
      <c r="B4" s="27" t="s">
        <v>89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20" s="5" customFormat="1" ht="18" x14ac:dyDescent="0.25">
      <c r="B5" s="27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7" spans="2:20" s="6" customFormat="1" ht="15" x14ac:dyDescent="0.2">
      <c r="B7" s="31"/>
      <c r="C7" s="32"/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  <c r="O7" s="7" t="s">
        <v>13</v>
      </c>
      <c r="P7" s="7" t="s">
        <v>14</v>
      </c>
    </row>
    <row r="8" spans="2:20" s="6" customFormat="1" ht="15" x14ac:dyDescent="0.2">
      <c r="B8" s="28" t="s">
        <v>15</v>
      </c>
      <c r="C8" s="29"/>
      <c r="D8" s="3">
        <f>D9+D18+D29+D40+D51+D62</f>
        <v>867477930.46999991</v>
      </c>
      <c r="E8" s="3">
        <f t="shared" ref="E8:P8" si="0">E9+E18+E29+E40+E51+E62+E67+E76+E81</f>
        <v>72289827.539166674</v>
      </c>
      <c r="F8" s="3">
        <f t="shared" si="0"/>
        <v>72289827.539166674</v>
      </c>
      <c r="G8" s="3">
        <f t="shared" si="0"/>
        <v>72289827.539166674</v>
      </c>
      <c r="H8" s="3">
        <f t="shared" si="0"/>
        <v>72289827.539166674</v>
      </c>
      <c r="I8" s="3">
        <f t="shared" si="0"/>
        <v>72289827.539166674</v>
      </c>
      <c r="J8" s="3">
        <f t="shared" si="0"/>
        <v>72289827.539166674</v>
      </c>
      <c r="K8" s="3">
        <f t="shared" si="0"/>
        <v>72289827.539166674</v>
      </c>
      <c r="L8" s="3">
        <f t="shared" si="0"/>
        <v>72289827.539166674</v>
      </c>
      <c r="M8" s="3">
        <f t="shared" si="0"/>
        <v>72289827.539166674</v>
      </c>
      <c r="N8" s="3">
        <f t="shared" si="0"/>
        <v>72289827.539166674</v>
      </c>
      <c r="O8" s="3">
        <f t="shared" si="0"/>
        <v>72289827.539166674</v>
      </c>
      <c r="P8" s="3">
        <f t="shared" si="0"/>
        <v>72289827.539166674</v>
      </c>
      <c r="R8" s="10"/>
    </row>
    <row r="9" spans="2:20" s="8" customFormat="1" ht="15.75" x14ac:dyDescent="0.25">
      <c r="B9" s="25" t="s">
        <v>16</v>
      </c>
      <c r="C9" s="26"/>
      <c r="D9" s="3">
        <v>27405957.239999998</v>
      </c>
      <c r="E9" s="3">
        <f>SUM(E10:E16)</f>
        <v>2283829.77</v>
      </c>
      <c r="F9" s="3">
        <f t="shared" ref="F9" si="1">SUM(F10:F16)</f>
        <v>2283829.77</v>
      </c>
      <c r="G9" s="3">
        <f t="shared" ref="G9" si="2">SUM(G10:G16)</f>
        <v>2283829.7699999996</v>
      </c>
      <c r="H9" s="3">
        <f t="shared" ref="H9:P9" si="3">SUM(H10:H16)</f>
        <v>2283829.7699999996</v>
      </c>
      <c r="I9" s="3">
        <f t="shared" si="3"/>
        <v>2283829.7699999996</v>
      </c>
      <c r="J9" s="3">
        <f t="shared" si="3"/>
        <v>2283829.7699999996</v>
      </c>
      <c r="K9" s="3">
        <f t="shared" si="3"/>
        <v>2283829.7699999996</v>
      </c>
      <c r="L9" s="3">
        <f t="shared" si="3"/>
        <v>2283829.7699999996</v>
      </c>
      <c r="M9" s="3">
        <f t="shared" si="3"/>
        <v>2283829.7699999996</v>
      </c>
      <c r="N9" s="3">
        <f t="shared" si="3"/>
        <v>2283829.7699999996</v>
      </c>
      <c r="O9" s="3">
        <f t="shared" si="3"/>
        <v>2283829.7699999996</v>
      </c>
      <c r="P9" s="3">
        <f t="shared" si="3"/>
        <v>2283829.7699999996</v>
      </c>
    </row>
    <row r="10" spans="2:20" s="6" customFormat="1" ht="30" x14ac:dyDescent="0.2">
      <c r="B10" s="9"/>
      <c r="C10" s="20" t="s">
        <v>17</v>
      </c>
      <c r="D10" s="4">
        <v>14548926.060000001</v>
      </c>
      <c r="E10" s="4">
        <v>1212410.5050000001</v>
      </c>
      <c r="F10" s="4">
        <v>1212410.5050000001</v>
      </c>
      <c r="G10" s="4">
        <v>1212410.5049999999</v>
      </c>
      <c r="H10" s="4">
        <v>1212410.5049999999</v>
      </c>
      <c r="I10" s="4">
        <v>1212410.5049999999</v>
      </c>
      <c r="J10" s="4">
        <v>1212410.5049999999</v>
      </c>
      <c r="K10" s="4">
        <v>1212410.5049999999</v>
      </c>
      <c r="L10" s="4">
        <v>1212410.5049999999</v>
      </c>
      <c r="M10" s="4">
        <v>1212410.5049999999</v>
      </c>
      <c r="N10" s="4">
        <v>1212410.5049999999</v>
      </c>
      <c r="O10" s="4">
        <v>1212410.5049999999</v>
      </c>
      <c r="P10" s="4">
        <v>1212410.5049999999</v>
      </c>
      <c r="T10" s="10"/>
    </row>
    <row r="11" spans="2:20" s="6" customFormat="1" ht="30" x14ac:dyDescent="0.2">
      <c r="B11" s="9"/>
      <c r="C11" s="20" t="s">
        <v>18</v>
      </c>
      <c r="D11" s="4">
        <v>1318530</v>
      </c>
      <c r="E11" s="4">
        <v>109877.5</v>
      </c>
      <c r="F11" s="4">
        <v>109877.5</v>
      </c>
      <c r="G11" s="4">
        <v>109877.5</v>
      </c>
      <c r="H11" s="4">
        <v>109877.5</v>
      </c>
      <c r="I11" s="4">
        <v>109877.5</v>
      </c>
      <c r="J11" s="4">
        <v>109877.5</v>
      </c>
      <c r="K11" s="4">
        <v>109877.5</v>
      </c>
      <c r="L11" s="4">
        <v>109877.5</v>
      </c>
      <c r="M11" s="4">
        <v>109877.5</v>
      </c>
      <c r="N11" s="4">
        <v>109877.5</v>
      </c>
      <c r="O11" s="4">
        <v>109877.5</v>
      </c>
      <c r="P11" s="4">
        <v>109877.5</v>
      </c>
      <c r="T11" s="10"/>
    </row>
    <row r="12" spans="2:20" s="6" customFormat="1" ht="30" x14ac:dyDescent="0.2">
      <c r="B12" s="9"/>
      <c r="C12" s="20" t="s">
        <v>19</v>
      </c>
      <c r="D12" s="4">
        <v>4319295.12</v>
      </c>
      <c r="E12" s="4">
        <v>359941.26</v>
      </c>
      <c r="F12" s="4">
        <v>359941.26</v>
      </c>
      <c r="G12" s="4">
        <v>359941.26</v>
      </c>
      <c r="H12" s="4">
        <v>359941.26</v>
      </c>
      <c r="I12" s="4">
        <v>359941.26</v>
      </c>
      <c r="J12" s="4">
        <v>359941.26</v>
      </c>
      <c r="K12" s="4">
        <v>359941.26</v>
      </c>
      <c r="L12" s="4">
        <v>359941.26</v>
      </c>
      <c r="M12" s="4">
        <v>359941.26</v>
      </c>
      <c r="N12" s="4">
        <v>359941.26</v>
      </c>
      <c r="O12" s="4">
        <v>359941.26</v>
      </c>
      <c r="P12" s="4">
        <v>359941.26</v>
      </c>
      <c r="T12" s="10"/>
    </row>
    <row r="13" spans="2:20" s="6" customFormat="1" ht="15" x14ac:dyDescent="0.2">
      <c r="B13" s="9"/>
      <c r="C13" s="20" t="s">
        <v>20</v>
      </c>
      <c r="D13" s="4">
        <v>5812834.8099999996</v>
      </c>
      <c r="E13" s="4">
        <v>484402.90083333332</v>
      </c>
      <c r="F13" s="4">
        <v>484402.90083333332</v>
      </c>
      <c r="G13" s="4">
        <v>484402.90083333332</v>
      </c>
      <c r="H13" s="4">
        <v>484402.90083333332</v>
      </c>
      <c r="I13" s="4">
        <v>484402.90083333332</v>
      </c>
      <c r="J13" s="4">
        <v>484402.90083333332</v>
      </c>
      <c r="K13" s="4">
        <v>484402.90083333332</v>
      </c>
      <c r="L13" s="4">
        <v>484402.90083333332</v>
      </c>
      <c r="M13" s="4">
        <v>484402.90083333332</v>
      </c>
      <c r="N13" s="4">
        <v>484402.90083333332</v>
      </c>
      <c r="O13" s="4">
        <v>484402.90083333332</v>
      </c>
      <c r="P13" s="4">
        <v>484402.90083333332</v>
      </c>
      <c r="T13" s="10"/>
    </row>
    <row r="14" spans="2:20" s="6" customFormat="1" ht="30" x14ac:dyDescent="0.2">
      <c r="B14" s="9"/>
      <c r="C14" s="20" t="s">
        <v>21</v>
      </c>
      <c r="D14" s="4">
        <v>1401371.25</v>
      </c>
      <c r="E14" s="4">
        <v>116780.9375</v>
      </c>
      <c r="F14" s="4">
        <v>116780.9375</v>
      </c>
      <c r="G14" s="4">
        <v>116780.9375</v>
      </c>
      <c r="H14" s="4">
        <v>116780.9375</v>
      </c>
      <c r="I14" s="4">
        <v>116780.9375</v>
      </c>
      <c r="J14" s="4">
        <v>116780.9375</v>
      </c>
      <c r="K14" s="4">
        <v>116780.9375</v>
      </c>
      <c r="L14" s="4">
        <v>116780.9375</v>
      </c>
      <c r="M14" s="4">
        <v>116780.9375</v>
      </c>
      <c r="N14" s="4">
        <v>116780.9375</v>
      </c>
      <c r="O14" s="4">
        <v>116780.9375</v>
      </c>
      <c r="P14" s="4">
        <v>116780.9375</v>
      </c>
      <c r="T14" s="10"/>
    </row>
    <row r="15" spans="2:20" s="6" customFormat="1" ht="15" x14ac:dyDescent="0.2">
      <c r="B15" s="9"/>
      <c r="C15" s="20" t="s">
        <v>22</v>
      </c>
      <c r="D15" s="4">
        <v>5000</v>
      </c>
      <c r="E15" s="4">
        <v>416.66666666666669</v>
      </c>
      <c r="F15" s="4">
        <v>416.66666666666669</v>
      </c>
      <c r="G15" s="4">
        <v>416.66666666666669</v>
      </c>
      <c r="H15" s="4">
        <v>416.66666666666669</v>
      </c>
      <c r="I15" s="4">
        <v>416.66666666666669</v>
      </c>
      <c r="J15" s="4">
        <v>416.66666666666669</v>
      </c>
      <c r="K15" s="4">
        <v>416.66666666666669</v>
      </c>
      <c r="L15" s="4">
        <v>416.66666666666669</v>
      </c>
      <c r="M15" s="4">
        <v>416.66666666666669</v>
      </c>
      <c r="N15" s="4">
        <v>416.66666666666669</v>
      </c>
      <c r="O15" s="4">
        <v>416.66666666666669</v>
      </c>
      <c r="P15" s="4">
        <v>416.66666666666669</v>
      </c>
      <c r="T15" s="10"/>
    </row>
    <row r="16" spans="2:20" s="6" customFormat="1" ht="30" x14ac:dyDescent="0.2">
      <c r="B16" s="9"/>
      <c r="C16" s="20" t="s">
        <v>23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T16" s="10"/>
    </row>
    <row r="17" spans="2:22" s="6" customFormat="1" ht="15" x14ac:dyDescent="0.2">
      <c r="B17" s="11"/>
      <c r="C17" s="2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T17" s="10"/>
    </row>
    <row r="18" spans="2:22" s="8" customFormat="1" ht="15.75" x14ac:dyDescent="0.25">
      <c r="B18" s="25" t="s">
        <v>24</v>
      </c>
      <c r="C18" s="26"/>
      <c r="D18" s="3">
        <v>670026289.63999999</v>
      </c>
      <c r="E18" s="3">
        <f>SUM(E19:E27)</f>
        <v>55835524.13666667</v>
      </c>
      <c r="F18" s="3">
        <f>SUM(F19:F27)</f>
        <v>55835524.13666667</v>
      </c>
      <c r="G18" s="3">
        <f>SUM(G19:G27)</f>
        <v>55835524.13666667</v>
      </c>
      <c r="H18" s="3">
        <f t="shared" ref="H18:P18" si="4">SUM(H19:H27)</f>
        <v>55835524.13666667</v>
      </c>
      <c r="I18" s="3">
        <f t="shared" si="4"/>
        <v>55835524.13666667</v>
      </c>
      <c r="J18" s="3">
        <f t="shared" si="4"/>
        <v>55835524.13666667</v>
      </c>
      <c r="K18" s="3">
        <f t="shared" si="4"/>
        <v>55835524.13666667</v>
      </c>
      <c r="L18" s="3">
        <f t="shared" si="4"/>
        <v>55835524.13666667</v>
      </c>
      <c r="M18" s="3">
        <f t="shared" si="4"/>
        <v>55835524.13666667</v>
      </c>
      <c r="N18" s="3">
        <f t="shared" si="4"/>
        <v>55835524.13666667</v>
      </c>
      <c r="O18" s="3">
        <f t="shared" si="4"/>
        <v>55835524.13666667</v>
      </c>
      <c r="P18" s="3">
        <f t="shared" si="4"/>
        <v>55835524.13666667</v>
      </c>
      <c r="R18" s="12"/>
      <c r="T18" s="10"/>
      <c r="V18" s="13"/>
    </row>
    <row r="19" spans="2:22" s="6" customFormat="1" ht="30" x14ac:dyDescent="0.2">
      <c r="B19" s="9"/>
      <c r="C19" s="20" t="s">
        <v>25</v>
      </c>
      <c r="D19" s="4">
        <v>5066878</v>
      </c>
      <c r="E19" s="4">
        <v>422239.83333333331</v>
      </c>
      <c r="F19" s="4">
        <v>422239.83333333331</v>
      </c>
      <c r="G19" s="4">
        <v>422239.83333333331</v>
      </c>
      <c r="H19" s="4">
        <v>422239.83333333331</v>
      </c>
      <c r="I19" s="4">
        <v>422239.83333333331</v>
      </c>
      <c r="J19" s="4">
        <v>422239.83333333331</v>
      </c>
      <c r="K19" s="4">
        <v>422239.83333333331</v>
      </c>
      <c r="L19" s="4">
        <v>422239.83333333331</v>
      </c>
      <c r="M19" s="4">
        <v>422239.83333333331</v>
      </c>
      <c r="N19" s="4">
        <v>422239.83333333331</v>
      </c>
      <c r="O19" s="4">
        <v>422239.83333333331</v>
      </c>
      <c r="P19" s="4">
        <v>422239.83333333331</v>
      </c>
      <c r="R19" s="14"/>
      <c r="T19" s="15"/>
      <c r="V19" s="10"/>
    </row>
    <row r="20" spans="2:22" s="6" customFormat="1" ht="15" x14ac:dyDescent="0.2">
      <c r="B20" s="9"/>
      <c r="C20" s="20" t="s">
        <v>26</v>
      </c>
      <c r="D20" s="4">
        <v>655273158.89999998</v>
      </c>
      <c r="E20" s="4">
        <v>54606096.574999996</v>
      </c>
      <c r="F20" s="4">
        <v>54606096.574999996</v>
      </c>
      <c r="G20" s="4">
        <v>54606096.574999996</v>
      </c>
      <c r="H20" s="4">
        <v>54606096.574999996</v>
      </c>
      <c r="I20" s="4">
        <v>54606096.574999996</v>
      </c>
      <c r="J20" s="4">
        <v>54606096.574999996</v>
      </c>
      <c r="K20" s="4">
        <v>54606096.574999996</v>
      </c>
      <c r="L20" s="4">
        <v>54606096.574999996</v>
      </c>
      <c r="M20" s="4">
        <v>54606096.574999996</v>
      </c>
      <c r="N20" s="4">
        <v>54606096.574999996</v>
      </c>
      <c r="O20" s="4">
        <v>54606096.574999996</v>
      </c>
      <c r="P20" s="4">
        <v>54606096.574999996</v>
      </c>
      <c r="R20" s="14"/>
      <c r="T20" s="15"/>
      <c r="V20" s="15"/>
    </row>
    <row r="21" spans="2:22" s="6" customFormat="1" ht="30" x14ac:dyDescent="0.2">
      <c r="B21" s="9"/>
      <c r="C21" s="20" t="s">
        <v>27</v>
      </c>
      <c r="D21" s="4">
        <v>400</v>
      </c>
      <c r="E21" s="4">
        <v>33.333333333333336</v>
      </c>
      <c r="F21" s="4">
        <v>33.333333333333336</v>
      </c>
      <c r="G21" s="4">
        <v>33.333333333333336</v>
      </c>
      <c r="H21" s="4">
        <v>33.333333333333336</v>
      </c>
      <c r="I21" s="4">
        <v>33.333333333333336</v>
      </c>
      <c r="J21" s="4">
        <v>33.333333333333336</v>
      </c>
      <c r="K21" s="4">
        <v>33.333333333333336</v>
      </c>
      <c r="L21" s="4">
        <v>33.333333333333336</v>
      </c>
      <c r="M21" s="4">
        <v>33.333333333333336</v>
      </c>
      <c r="N21" s="4">
        <v>33.333333333333336</v>
      </c>
      <c r="O21" s="4">
        <v>33.333333333333336</v>
      </c>
      <c r="P21" s="4">
        <v>33.333333333333336</v>
      </c>
      <c r="R21" s="14"/>
      <c r="T21" s="15"/>
    </row>
    <row r="22" spans="2:22" s="6" customFormat="1" ht="30" x14ac:dyDescent="0.2">
      <c r="B22" s="9"/>
      <c r="C22" s="20" t="s">
        <v>28</v>
      </c>
      <c r="D22" s="4">
        <v>117000</v>
      </c>
      <c r="E22" s="4">
        <v>9750</v>
      </c>
      <c r="F22" s="4">
        <v>9750</v>
      </c>
      <c r="G22" s="4">
        <v>9750</v>
      </c>
      <c r="H22" s="4">
        <v>9750</v>
      </c>
      <c r="I22" s="4">
        <v>9750</v>
      </c>
      <c r="J22" s="4">
        <v>9750</v>
      </c>
      <c r="K22" s="4">
        <v>9750</v>
      </c>
      <c r="L22" s="4">
        <v>9750</v>
      </c>
      <c r="M22" s="4">
        <v>9750</v>
      </c>
      <c r="N22" s="4">
        <v>9750</v>
      </c>
      <c r="O22" s="4">
        <v>9750</v>
      </c>
      <c r="P22" s="4">
        <v>9750</v>
      </c>
      <c r="R22" s="14"/>
      <c r="T22" s="15"/>
    </row>
    <row r="23" spans="2:22" s="6" customFormat="1" ht="30" x14ac:dyDescent="0.2">
      <c r="B23" s="9"/>
      <c r="C23" s="20" t="s">
        <v>29</v>
      </c>
      <c r="D23" s="4">
        <v>1382950</v>
      </c>
      <c r="E23" s="4">
        <v>115245.83333333333</v>
      </c>
      <c r="F23" s="4">
        <v>115245.83333333333</v>
      </c>
      <c r="G23" s="4">
        <v>115245.83333333333</v>
      </c>
      <c r="H23" s="4">
        <v>115245.83333333333</v>
      </c>
      <c r="I23" s="4">
        <v>115245.83333333333</v>
      </c>
      <c r="J23" s="4">
        <v>115245.83333333333</v>
      </c>
      <c r="K23" s="4">
        <v>115245.83333333333</v>
      </c>
      <c r="L23" s="4">
        <v>115245.83333333333</v>
      </c>
      <c r="M23" s="4">
        <v>115245.83333333333</v>
      </c>
      <c r="N23" s="4">
        <v>115245.83333333333</v>
      </c>
      <c r="O23" s="4">
        <v>115245.83333333333</v>
      </c>
      <c r="P23" s="4">
        <v>115245.83333333333</v>
      </c>
      <c r="R23" s="14"/>
      <c r="T23" s="15"/>
    </row>
    <row r="24" spans="2:22" s="6" customFormat="1" ht="15" x14ac:dyDescent="0.2">
      <c r="B24" s="9"/>
      <c r="C24" s="20" t="s">
        <v>30</v>
      </c>
      <c r="D24" s="4">
        <v>5577267.7400000002</v>
      </c>
      <c r="E24" s="4">
        <v>464772.3116666667</v>
      </c>
      <c r="F24" s="4">
        <v>464772.3116666667</v>
      </c>
      <c r="G24" s="4">
        <v>464772.3116666667</v>
      </c>
      <c r="H24" s="4">
        <v>464772.3116666667</v>
      </c>
      <c r="I24" s="4">
        <v>464772.3116666667</v>
      </c>
      <c r="J24" s="4">
        <v>464772.3116666667</v>
      </c>
      <c r="K24" s="4">
        <v>464772.3116666667</v>
      </c>
      <c r="L24" s="4">
        <v>464772.3116666667</v>
      </c>
      <c r="M24" s="4">
        <v>464772.3116666667</v>
      </c>
      <c r="N24" s="4">
        <v>464772.3116666667</v>
      </c>
      <c r="O24" s="4">
        <v>464772.3116666667</v>
      </c>
      <c r="P24" s="4">
        <v>464772.3116666667</v>
      </c>
      <c r="R24" s="14"/>
      <c r="T24" s="15"/>
    </row>
    <row r="25" spans="2:22" s="6" customFormat="1" ht="30" x14ac:dyDescent="0.2">
      <c r="B25" s="9"/>
      <c r="C25" s="20" t="s">
        <v>31</v>
      </c>
      <c r="D25" s="4">
        <v>989360</v>
      </c>
      <c r="E25" s="4">
        <v>82446.666666666672</v>
      </c>
      <c r="F25" s="4">
        <v>82446.666666666672</v>
      </c>
      <c r="G25" s="4">
        <v>82446.666666666672</v>
      </c>
      <c r="H25" s="4">
        <v>82446.666666666672</v>
      </c>
      <c r="I25" s="4">
        <v>82446.666666666672</v>
      </c>
      <c r="J25" s="4">
        <v>82446.666666666672</v>
      </c>
      <c r="K25" s="4">
        <v>82446.666666666672</v>
      </c>
      <c r="L25" s="4">
        <v>82446.666666666672</v>
      </c>
      <c r="M25" s="4">
        <v>82446.666666666672</v>
      </c>
      <c r="N25" s="4">
        <v>82446.666666666672</v>
      </c>
      <c r="O25" s="4">
        <v>82446.666666666672</v>
      </c>
      <c r="P25" s="4">
        <v>82446.666666666672</v>
      </c>
      <c r="R25" s="14"/>
      <c r="T25" s="15"/>
    </row>
    <row r="26" spans="2:22" s="6" customFormat="1" ht="15" x14ac:dyDescent="0.2">
      <c r="B26" s="9"/>
      <c r="C26" s="20" t="s">
        <v>32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R26" s="14"/>
      <c r="T26" s="15"/>
    </row>
    <row r="27" spans="2:22" s="6" customFormat="1" ht="30" x14ac:dyDescent="0.2">
      <c r="B27" s="9"/>
      <c r="C27" s="20" t="s">
        <v>33</v>
      </c>
      <c r="D27" s="4">
        <v>1619275</v>
      </c>
      <c r="E27" s="4">
        <v>134939.58333333334</v>
      </c>
      <c r="F27" s="4">
        <v>134939.58333333334</v>
      </c>
      <c r="G27" s="4">
        <v>134939.58333333334</v>
      </c>
      <c r="H27" s="4">
        <v>134939.58333333334</v>
      </c>
      <c r="I27" s="4">
        <v>134939.58333333334</v>
      </c>
      <c r="J27" s="4">
        <v>134939.58333333334</v>
      </c>
      <c r="K27" s="4">
        <v>134939.58333333334</v>
      </c>
      <c r="L27" s="4">
        <v>134939.58333333334</v>
      </c>
      <c r="M27" s="4">
        <v>134939.58333333334</v>
      </c>
      <c r="N27" s="4">
        <v>134939.58333333334</v>
      </c>
      <c r="O27" s="4">
        <v>134939.58333333334</v>
      </c>
      <c r="P27" s="4">
        <v>134939.58333333334</v>
      </c>
      <c r="R27" s="14"/>
      <c r="T27" s="15"/>
    </row>
    <row r="28" spans="2:22" s="6" customFormat="1" ht="15" x14ac:dyDescent="0.2">
      <c r="B28" s="11"/>
      <c r="C28" s="2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T28" s="10"/>
    </row>
    <row r="29" spans="2:22" s="8" customFormat="1" ht="15.75" x14ac:dyDescent="0.25">
      <c r="B29" s="25" t="s">
        <v>34</v>
      </c>
      <c r="C29" s="26"/>
      <c r="D29" s="3">
        <v>30528447.170000002</v>
      </c>
      <c r="E29" s="3">
        <f>SUM(E30:E38)</f>
        <v>2544037.2641666671</v>
      </c>
      <c r="F29" s="3">
        <f>SUM(F30:F38)</f>
        <v>2544037.2641666671</v>
      </c>
      <c r="G29" s="3">
        <f>SUM(G30:G38)</f>
        <v>2544037.2641666671</v>
      </c>
      <c r="H29" s="3">
        <f t="shared" ref="H29:P29" si="5">SUM(H30:H38)</f>
        <v>2544037.2641666671</v>
      </c>
      <c r="I29" s="3">
        <f t="shared" si="5"/>
        <v>2544037.2641666671</v>
      </c>
      <c r="J29" s="3">
        <f t="shared" si="5"/>
        <v>2544037.2641666671</v>
      </c>
      <c r="K29" s="3">
        <f t="shared" si="5"/>
        <v>2544037.2641666671</v>
      </c>
      <c r="L29" s="3">
        <f t="shared" si="5"/>
        <v>2544037.2641666671</v>
      </c>
      <c r="M29" s="3">
        <f t="shared" si="5"/>
        <v>2544037.2641666671</v>
      </c>
      <c r="N29" s="3">
        <f t="shared" si="5"/>
        <v>2544037.2641666671</v>
      </c>
      <c r="O29" s="3">
        <f t="shared" si="5"/>
        <v>2544037.2641666671</v>
      </c>
      <c r="P29" s="3">
        <f t="shared" si="5"/>
        <v>2544037.2641666671</v>
      </c>
      <c r="R29" s="16"/>
      <c r="T29" s="10"/>
    </row>
    <row r="30" spans="2:22" s="6" customFormat="1" ht="15" x14ac:dyDescent="0.2">
      <c r="B30" s="9"/>
      <c r="C30" s="20" t="s">
        <v>35</v>
      </c>
      <c r="D30" s="4">
        <v>3377591.49</v>
      </c>
      <c r="E30" s="4">
        <v>281465.95750000002</v>
      </c>
      <c r="F30" s="4">
        <v>281465.95750000002</v>
      </c>
      <c r="G30" s="4">
        <v>281465.95750000002</v>
      </c>
      <c r="H30" s="4">
        <v>281465.95750000002</v>
      </c>
      <c r="I30" s="4">
        <v>281465.95750000002</v>
      </c>
      <c r="J30" s="4">
        <v>281465.95750000002</v>
      </c>
      <c r="K30" s="4">
        <v>281465.95750000002</v>
      </c>
      <c r="L30" s="4">
        <v>281465.95750000002</v>
      </c>
      <c r="M30" s="4">
        <v>281465.95750000002</v>
      </c>
      <c r="N30" s="4">
        <v>281465.95750000002</v>
      </c>
      <c r="O30" s="4">
        <v>281465.95750000002</v>
      </c>
      <c r="P30" s="4">
        <v>281465.95750000002</v>
      </c>
      <c r="R30" s="14"/>
      <c r="T30" s="10"/>
    </row>
    <row r="31" spans="2:22" s="6" customFormat="1" ht="15" x14ac:dyDescent="0.2">
      <c r="B31" s="9"/>
      <c r="C31" s="20" t="s">
        <v>36</v>
      </c>
      <c r="D31" s="4">
        <v>1483278</v>
      </c>
      <c r="E31" s="4">
        <v>123606.5</v>
      </c>
      <c r="F31" s="4">
        <v>123606.5</v>
      </c>
      <c r="G31" s="4">
        <v>123606.5</v>
      </c>
      <c r="H31" s="4">
        <v>123606.5</v>
      </c>
      <c r="I31" s="4">
        <v>123606.5</v>
      </c>
      <c r="J31" s="4">
        <v>123606.5</v>
      </c>
      <c r="K31" s="4">
        <v>123606.5</v>
      </c>
      <c r="L31" s="4">
        <v>123606.5</v>
      </c>
      <c r="M31" s="4">
        <v>123606.5</v>
      </c>
      <c r="N31" s="4">
        <v>123606.5</v>
      </c>
      <c r="O31" s="4">
        <v>123606.5</v>
      </c>
      <c r="P31" s="4">
        <v>123606.5</v>
      </c>
      <c r="R31" s="14"/>
      <c r="T31" s="10"/>
    </row>
    <row r="32" spans="2:22" s="6" customFormat="1" ht="30" x14ac:dyDescent="0.2">
      <c r="B32" s="9"/>
      <c r="C32" s="20" t="s">
        <v>37</v>
      </c>
      <c r="D32" s="4">
        <v>10990528.51</v>
      </c>
      <c r="E32" s="4">
        <v>915877.37583333335</v>
      </c>
      <c r="F32" s="4">
        <v>915877.37583333335</v>
      </c>
      <c r="G32" s="4">
        <v>915877.37583333335</v>
      </c>
      <c r="H32" s="4">
        <v>915877.37583333335</v>
      </c>
      <c r="I32" s="4">
        <v>915877.37583333335</v>
      </c>
      <c r="J32" s="4">
        <v>915877.37583333335</v>
      </c>
      <c r="K32" s="4">
        <v>915877.37583333335</v>
      </c>
      <c r="L32" s="4">
        <v>915877.37583333335</v>
      </c>
      <c r="M32" s="4">
        <v>915877.37583333335</v>
      </c>
      <c r="N32" s="4">
        <v>915877.37583333335</v>
      </c>
      <c r="O32" s="4">
        <v>915877.37583333335</v>
      </c>
      <c r="P32" s="4">
        <v>915877.37583333335</v>
      </c>
      <c r="R32" s="14"/>
      <c r="T32" s="10"/>
    </row>
    <row r="33" spans="2:20" s="6" customFormat="1" ht="30" x14ac:dyDescent="0.2">
      <c r="B33" s="9"/>
      <c r="C33" s="20" t="s">
        <v>38</v>
      </c>
      <c r="D33" s="4">
        <v>4043053.31</v>
      </c>
      <c r="E33" s="4">
        <v>336921.10916666669</v>
      </c>
      <c r="F33" s="4">
        <v>336921.10916666669</v>
      </c>
      <c r="G33" s="4">
        <v>336921.10916666669</v>
      </c>
      <c r="H33" s="4">
        <v>336921.10916666669</v>
      </c>
      <c r="I33" s="4">
        <v>336921.10916666669</v>
      </c>
      <c r="J33" s="4">
        <v>336921.10916666669</v>
      </c>
      <c r="K33" s="4">
        <v>336921.10916666669</v>
      </c>
      <c r="L33" s="4">
        <v>336921.10916666669</v>
      </c>
      <c r="M33" s="4">
        <v>336921.10916666669</v>
      </c>
      <c r="N33" s="4">
        <v>336921.10916666669</v>
      </c>
      <c r="O33" s="4">
        <v>336921.10916666669</v>
      </c>
      <c r="P33" s="4">
        <v>336921.10916666669</v>
      </c>
      <c r="R33" s="14"/>
      <c r="T33" s="10"/>
    </row>
    <row r="34" spans="2:20" s="6" customFormat="1" ht="30" x14ac:dyDescent="0.2">
      <c r="B34" s="9"/>
      <c r="C34" s="20" t="s">
        <v>39</v>
      </c>
      <c r="D34" s="4">
        <v>9007070.3499999996</v>
      </c>
      <c r="E34" s="4">
        <v>750589.1958333333</v>
      </c>
      <c r="F34" s="4">
        <v>750589.1958333333</v>
      </c>
      <c r="G34" s="4">
        <v>750589.1958333333</v>
      </c>
      <c r="H34" s="4">
        <v>750589.1958333333</v>
      </c>
      <c r="I34" s="4">
        <v>750589.1958333333</v>
      </c>
      <c r="J34" s="4">
        <v>750589.1958333333</v>
      </c>
      <c r="K34" s="4">
        <v>750589.1958333333</v>
      </c>
      <c r="L34" s="4">
        <v>750589.1958333333</v>
      </c>
      <c r="M34" s="4">
        <v>750589.1958333333</v>
      </c>
      <c r="N34" s="4">
        <v>750589.1958333333</v>
      </c>
      <c r="O34" s="4">
        <v>750589.1958333333</v>
      </c>
      <c r="P34" s="4">
        <v>750589.1958333333</v>
      </c>
      <c r="R34" s="14"/>
      <c r="T34" s="10"/>
    </row>
    <row r="35" spans="2:20" s="6" customFormat="1" ht="30" x14ac:dyDescent="0.2">
      <c r="B35" s="9"/>
      <c r="C35" s="20" t="s">
        <v>40</v>
      </c>
      <c r="D35" s="4">
        <v>70000</v>
      </c>
      <c r="E35" s="4">
        <v>5833.333333333333</v>
      </c>
      <c r="F35" s="4">
        <v>5833.333333333333</v>
      </c>
      <c r="G35" s="4">
        <v>5833.333333333333</v>
      </c>
      <c r="H35" s="4">
        <v>5833.333333333333</v>
      </c>
      <c r="I35" s="4">
        <v>5833.333333333333</v>
      </c>
      <c r="J35" s="4">
        <v>5833.333333333333</v>
      </c>
      <c r="K35" s="4">
        <v>5833.333333333333</v>
      </c>
      <c r="L35" s="4">
        <v>5833.333333333333</v>
      </c>
      <c r="M35" s="4">
        <v>5833.333333333333</v>
      </c>
      <c r="N35" s="4">
        <v>5833.333333333333</v>
      </c>
      <c r="O35" s="4">
        <v>5833.333333333333</v>
      </c>
      <c r="P35" s="4">
        <v>5833.333333333333</v>
      </c>
      <c r="R35" s="14"/>
      <c r="T35" s="10"/>
    </row>
    <row r="36" spans="2:20" s="6" customFormat="1" ht="15" x14ac:dyDescent="0.2">
      <c r="B36" s="9"/>
      <c r="C36" s="20" t="s">
        <v>41</v>
      </c>
      <c r="D36" s="4">
        <v>1099425.51</v>
      </c>
      <c r="E36" s="4">
        <v>91618.792499999996</v>
      </c>
      <c r="F36" s="4">
        <v>91618.792499999996</v>
      </c>
      <c r="G36" s="4">
        <v>91618.792499999996</v>
      </c>
      <c r="H36" s="4">
        <v>91618.792499999996</v>
      </c>
      <c r="I36" s="4">
        <v>91618.792499999996</v>
      </c>
      <c r="J36" s="4">
        <v>91618.792499999996</v>
      </c>
      <c r="K36" s="4">
        <v>91618.792499999996</v>
      </c>
      <c r="L36" s="4">
        <v>91618.792499999996</v>
      </c>
      <c r="M36" s="4">
        <v>91618.792499999996</v>
      </c>
      <c r="N36" s="4">
        <v>91618.792499999996</v>
      </c>
      <c r="O36" s="4">
        <v>91618.792499999996</v>
      </c>
      <c r="P36" s="4">
        <v>91618.792499999996</v>
      </c>
      <c r="R36" s="14"/>
      <c r="T36" s="10"/>
    </row>
    <row r="37" spans="2:20" s="6" customFormat="1" ht="15" x14ac:dyDescent="0.2">
      <c r="B37" s="9"/>
      <c r="C37" s="20" t="s">
        <v>42</v>
      </c>
      <c r="D37" s="4">
        <v>90000</v>
      </c>
      <c r="E37" s="4">
        <v>7500</v>
      </c>
      <c r="F37" s="4">
        <v>7500</v>
      </c>
      <c r="G37" s="4">
        <v>7500</v>
      </c>
      <c r="H37" s="4">
        <v>7500</v>
      </c>
      <c r="I37" s="4">
        <v>7500</v>
      </c>
      <c r="J37" s="4">
        <v>7500</v>
      </c>
      <c r="K37" s="4">
        <v>7500</v>
      </c>
      <c r="L37" s="4">
        <v>7500</v>
      </c>
      <c r="M37" s="4">
        <v>7500</v>
      </c>
      <c r="N37" s="4">
        <v>7500</v>
      </c>
      <c r="O37" s="4">
        <v>7500</v>
      </c>
      <c r="P37" s="4">
        <v>7500</v>
      </c>
      <c r="R37" s="14"/>
      <c r="T37" s="10"/>
    </row>
    <row r="38" spans="2:20" s="6" customFormat="1" ht="15" x14ac:dyDescent="0.2">
      <c r="B38" s="9"/>
      <c r="C38" s="20" t="s">
        <v>43</v>
      </c>
      <c r="D38" s="4">
        <v>367500</v>
      </c>
      <c r="E38" s="4">
        <v>30625</v>
      </c>
      <c r="F38" s="4">
        <v>30625</v>
      </c>
      <c r="G38" s="4">
        <v>30625</v>
      </c>
      <c r="H38" s="4">
        <v>30625</v>
      </c>
      <c r="I38" s="4">
        <v>30625</v>
      </c>
      <c r="J38" s="4">
        <v>30625</v>
      </c>
      <c r="K38" s="4">
        <v>30625</v>
      </c>
      <c r="L38" s="4">
        <v>30625</v>
      </c>
      <c r="M38" s="4">
        <v>30625</v>
      </c>
      <c r="N38" s="4">
        <v>30625</v>
      </c>
      <c r="O38" s="4">
        <v>30625</v>
      </c>
      <c r="P38" s="4">
        <v>30625</v>
      </c>
      <c r="R38" s="14"/>
      <c r="T38" s="10"/>
    </row>
    <row r="39" spans="2:20" s="8" customFormat="1" ht="15.75" x14ac:dyDescent="0.25">
      <c r="B39" s="17"/>
      <c r="C39" s="2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T39" s="10"/>
    </row>
    <row r="40" spans="2:20" s="8" customFormat="1" ht="15.75" x14ac:dyDescent="0.25">
      <c r="B40" s="25" t="s">
        <v>44</v>
      </c>
      <c r="C40" s="26"/>
      <c r="D40" s="3">
        <v>97055264.569999993</v>
      </c>
      <c r="E40" s="3">
        <f>SUM(E41:E49)</f>
        <v>8087938.7141666664</v>
      </c>
      <c r="F40" s="3">
        <f t="shared" ref="F40:P40" si="6">SUM(F41:F49)</f>
        <v>8087938.7141666664</v>
      </c>
      <c r="G40" s="3">
        <f t="shared" si="6"/>
        <v>8087938.7141666664</v>
      </c>
      <c r="H40" s="3">
        <f t="shared" si="6"/>
        <v>8087938.7141666664</v>
      </c>
      <c r="I40" s="3">
        <f t="shared" si="6"/>
        <v>8087938.7141666664</v>
      </c>
      <c r="J40" s="3">
        <f t="shared" si="6"/>
        <v>8087938.7141666664</v>
      </c>
      <c r="K40" s="3">
        <f t="shared" si="6"/>
        <v>8087938.7141666664</v>
      </c>
      <c r="L40" s="3">
        <f t="shared" si="6"/>
        <v>8087938.7141666664</v>
      </c>
      <c r="M40" s="3">
        <f t="shared" si="6"/>
        <v>8087938.7141666664</v>
      </c>
      <c r="N40" s="3">
        <f t="shared" si="6"/>
        <v>8087938.7141666664</v>
      </c>
      <c r="O40" s="3">
        <f t="shared" si="6"/>
        <v>8087938.7141666664</v>
      </c>
      <c r="P40" s="3">
        <f t="shared" si="6"/>
        <v>8087938.7141666664</v>
      </c>
      <c r="T40" s="10"/>
    </row>
    <row r="41" spans="2:20" s="6" customFormat="1" ht="30" x14ac:dyDescent="0.2">
      <c r="B41" s="9"/>
      <c r="C41" s="20" t="s">
        <v>45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T41" s="10"/>
    </row>
    <row r="42" spans="2:20" s="6" customFormat="1" ht="30" x14ac:dyDescent="0.2">
      <c r="B42" s="9"/>
      <c r="C42" s="20" t="s">
        <v>46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T42" s="10"/>
    </row>
    <row r="43" spans="2:20" s="6" customFormat="1" ht="15" x14ac:dyDescent="0.2">
      <c r="B43" s="9"/>
      <c r="C43" s="20" t="s">
        <v>47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T43" s="10"/>
    </row>
    <row r="44" spans="2:20" s="6" customFormat="1" ht="15" x14ac:dyDescent="0.2">
      <c r="B44" s="9"/>
      <c r="C44" s="20" t="s">
        <v>48</v>
      </c>
      <c r="D44" s="4">
        <v>97055264.569999993</v>
      </c>
      <c r="E44" s="4">
        <f>D44/12</f>
        <v>8087938.7141666664</v>
      </c>
      <c r="F44" s="4">
        <f>E44</f>
        <v>8087938.7141666664</v>
      </c>
      <c r="G44" s="4">
        <f>F44</f>
        <v>8087938.7141666664</v>
      </c>
      <c r="H44" s="4">
        <f>G44</f>
        <v>8087938.7141666664</v>
      </c>
      <c r="I44" s="4">
        <f>H44</f>
        <v>8087938.7141666664</v>
      </c>
      <c r="J44" s="4">
        <f>I44</f>
        <v>8087938.7141666664</v>
      </c>
      <c r="K44" s="4">
        <f>J44</f>
        <v>8087938.7141666664</v>
      </c>
      <c r="L44" s="4">
        <f>K44</f>
        <v>8087938.7141666664</v>
      </c>
      <c r="M44" s="4">
        <f>L44</f>
        <v>8087938.7141666664</v>
      </c>
      <c r="N44" s="4">
        <f>M44</f>
        <v>8087938.7141666664</v>
      </c>
      <c r="O44" s="4">
        <f>N44</f>
        <v>8087938.7141666664</v>
      </c>
      <c r="P44" s="4">
        <f>O44</f>
        <v>8087938.7141666664</v>
      </c>
      <c r="T44" s="10"/>
    </row>
    <row r="45" spans="2:20" s="6" customFormat="1" ht="15" x14ac:dyDescent="0.2">
      <c r="B45" s="9"/>
      <c r="C45" s="20" t="s">
        <v>49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T45" s="10"/>
    </row>
    <row r="46" spans="2:20" s="6" customFormat="1" ht="30" x14ac:dyDescent="0.2">
      <c r="B46" s="9"/>
      <c r="C46" s="20" t="s">
        <v>50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T46" s="10"/>
    </row>
    <row r="47" spans="2:20" s="6" customFormat="1" ht="15" x14ac:dyDescent="0.2">
      <c r="B47" s="9"/>
      <c r="C47" s="20" t="s">
        <v>51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T47" s="10"/>
    </row>
    <row r="48" spans="2:20" s="6" customFormat="1" ht="15" x14ac:dyDescent="0.2">
      <c r="B48" s="9"/>
      <c r="C48" s="20" t="s">
        <v>52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T48" s="10"/>
    </row>
    <row r="49" spans="2:20" s="6" customFormat="1" ht="15" x14ac:dyDescent="0.2">
      <c r="B49" s="9"/>
      <c r="C49" s="20" t="s">
        <v>53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T49" s="10"/>
    </row>
    <row r="50" spans="2:20" s="6" customFormat="1" ht="15" x14ac:dyDescent="0.2">
      <c r="B50" s="11"/>
      <c r="C50" s="21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T50" s="10"/>
    </row>
    <row r="51" spans="2:20" s="8" customFormat="1" ht="15.75" x14ac:dyDescent="0.25">
      <c r="B51" s="25" t="s">
        <v>54</v>
      </c>
      <c r="C51" s="26"/>
      <c r="D51" s="3">
        <v>18844241.25</v>
      </c>
      <c r="E51" s="3">
        <f t="shared" ref="E51" si="7">SUM(E52:E60)</f>
        <v>1570353.4375</v>
      </c>
      <c r="F51" s="3">
        <f t="shared" ref="F51" si="8">SUM(F52:F60)</f>
        <v>1570353.4375</v>
      </c>
      <c r="G51" s="3">
        <f t="shared" ref="G51" si="9">SUM(G52:G60)</f>
        <v>1570353.4375</v>
      </c>
      <c r="H51" s="3">
        <f t="shared" ref="H51:P51" si="10">SUM(H52:H60)</f>
        <v>1570353.4375</v>
      </c>
      <c r="I51" s="3">
        <f t="shared" si="10"/>
        <v>1570353.4375</v>
      </c>
      <c r="J51" s="3">
        <f t="shared" si="10"/>
        <v>1570353.4375</v>
      </c>
      <c r="K51" s="3">
        <f t="shared" si="10"/>
        <v>1570353.4375</v>
      </c>
      <c r="L51" s="3">
        <f t="shared" si="10"/>
        <v>1570353.4375</v>
      </c>
      <c r="M51" s="3">
        <f t="shared" si="10"/>
        <v>1570353.4375</v>
      </c>
      <c r="N51" s="3">
        <f t="shared" si="10"/>
        <v>1570353.4375</v>
      </c>
      <c r="O51" s="3">
        <f t="shared" si="10"/>
        <v>1570353.4375</v>
      </c>
      <c r="P51" s="3">
        <f t="shared" si="10"/>
        <v>1570353.4375</v>
      </c>
      <c r="R51" s="16"/>
      <c r="T51" s="10"/>
    </row>
    <row r="52" spans="2:20" s="6" customFormat="1" ht="15" x14ac:dyDescent="0.2">
      <c r="B52" s="9"/>
      <c r="C52" s="20" t="s">
        <v>55</v>
      </c>
      <c r="D52" s="4">
        <v>11862577.949999999</v>
      </c>
      <c r="E52" s="4">
        <v>988548.16249999998</v>
      </c>
      <c r="F52" s="4">
        <v>988548.16249999998</v>
      </c>
      <c r="G52" s="4">
        <v>988548.16249999998</v>
      </c>
      <c r="H52" s="4">
        <v>988548.16249999998</v>
      </c>
      <c r="I52" s="4">
        <v>988548.16249999998</v>
      </c>
      <c r="J52" s="4">
        <v>988548.16249999998</v>
      </c>
      <c r="K52" s="4">
        <v>988548.16249999998</v>
      </c>
      <c r="L52" s="4">
        <v>988548.16249999998</v>
      </c>
      <c r="M52" s="4">
        <v>988548.16249999998</v>
      </c>
      <c r="N52" s="4">
        <v>988548.16249999998</v>
      </c>
      <c r="O52" s="4">
        <v>988548.16249999998</v>
      </c>
      <c r="P52" s="4">
        <v>988548.16249999998</v>
      </c>
      <c r="R52" s="14"/>
      <c r="T52" s="15"/>
    </row>
    <row r="53" spans="2:20" s="6" customFormat="1" ht="30" x14ac:dyDescent="0.2">
      <c r="B53" s="9"/>
      <c r="C53" s="20" t="s">
        <v>56</v>
      </c>
      <c r="D53" s="4">
        <v>6755463.2999999998</v>
      </c>
      <c r="E53" s="4">
        <v>562955.27500000002</v>
      </c>
      <c r="F53" s="4">
        <v>562955.27500000002</v>
      </c>
      <c r="G53" s="4">
        <v>562955.27500000002</v>
      </c>
      <c r="H53" s="4">
        <v>562955.27500000002</v>
      </c>
      <c r="I53" s="4">
        <v>562955.27500000002</v>
      </c>
      <c r="J53" s="4">
        <v>562955.27500000002</v>
      </c>
      <c r="K53" s="4">
        <v>562955.27500000002</v>
      </c>
      <c r="L53" s="4">
        <v>562955.27500000002</v>
      </c>
      <c r="M53" s="4">
        <v>562955.27500000002</v>
      </c>
      <c r="N53" s="4">
        <v>562955.27500000002</v>
      </c>
      <c r="O53" s="4">
        <v>562955.27500000002</v>
      </c>
      <c r="P53" s="4">
        <v>562955.27500000002</v>
      </c>
      <c r="R53" s="14"/>
      <c r="T53" s="15"/>
    </row>
    <row r="54" spans="2:20" s="6" customFormat="1" ht="30" x14ac:dyDescent="0.2">
      <c r="B54" s="9"/>
      <c r="C54" s="20" t="s">
        <v>57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R54" s="14"/>
      <c r="T54" s="15"/>
    </row>
    <row r="55" spans="2:20" s="6" customFormat="1" ht="15" x14ac:dyDescent="0.2">
      <c r="B55" s="9"/>
      <c r="C55" s="20" t="s">
        <v>58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R55" s="14"/>
      <c r="T55" s="15"/>
    </row>
    <row r="56" spans="2:20" s="6" customFormat="1" ht="15" x14ac:dyDescent="0.2">
      <c r="B56" s="9"/>
      <c r="C56" s="20" t="s">
        <v>59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R56" s="14"/>
      <c r="T56" s="15"/>
    </row>
    <row r="57" spans="2:20" s="6" customFormat="1" ht="30" x14ac:dyDescent="0.2">
      <c r="B57" s="9"/>
      <c r="C57" s="20" t="s">
        <v>60</v>
      </c>
      <c r="D57" s="4">
        <v>226200</v>
      </c>
      <c r="E57" s="4">
        <v>18850</v>
      </c>
      <c r="F57" s="4">
        <v>18850</v>
      </c>
      <c r="G57" s="4">
        <v>18850</v>
      </c>
      <c r="H57" s="4">
        <v>18850</v>
      </c>
      <c r="I57" s="4">
        <v>18850</v>
      </c>
      <c r="J57" s="4">
        <v>18850</v>
      </c>
      <c r="K57" s="4">
        <v>18850</v>
      </c>
      <c r="L57" s="4">
        <v>18850</v>
      </c>
      <c r="M57" s="4">
        <v>18850</v>
      </c>
      <c r="N57" s="4">
        <v>18850</v>
      </c>
      <c r="O57" s="4">
        <v>18850</v>
      </c>
      <c r="P57" s="4">
        <v>18850</v>
      </c>
      <c r="R57" s="14"/>
      <c r="T57" s="15"/>
    </row>
    <row r="58" spans="2:20" s="6" customFormat="1" ht="15" x14ac:dyDescent="0.2">
      <c r="B58" s="9"/>
      <c r="C58" s="20" t="s">
        <v>61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T58" s="10"/>
    </row>
    <row r="59" spans="2:20" s="6" customFormat="1" ht="15" x14ac:dyDescent="0.2">
      <c r="B59" s="9"/>
      <c r="C59" s="20" t="s">
        <v>62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T59" s="10"/>
    </row>
    <row r="60" spans="2:20" s="6" customFormat="1" ht="15" x14ac:dyDescent="0.2">
      <c r="B60" s="9"/>
      <c r="C60" s="20" t="s">
        <v>63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T60" s="10"/>
    </row>
    <row r="61" spans="2:20" s="6" customFormat="1" ht="15" x14ac:dyDescent="0.2">
      <c r="B61" s="11"/>
      <c r="C61" s="2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T61" s="10"/>
    </row>
    <row r="62" spans="2:20" s="8" customFormat="1" ht="15.75" x14ac:dyDescent="0.25">
      <c r="B62" s="25" t="s">
        <v>64</v>
      </c>
      <c r="C62" s="26"/>
      <c r="D62" s="3">
        <v>23617730.600000001</v>
      </c>
      <c r="E62" s="3">
        <f>SUM(E63:E65)</f>
        <v>1968144.2166666668</v>
      </c>
      <c r="F62" s="3">
        <f>SUM(F63:F65)</f>
        <v>1968144.2166666668</v>
      </c>
      <c r="G62" s="3">
        <f>SUM(G63:G65)</f>
        <v>1968144.2166666668</v>
      </c>
      <c r="H62" s="3">
        <f t="shared" ref="H62:P62" si="11">SUM(H63:H65)</f>
        <v>1968144.2166666668</v>
      </c>
      <c r="I62" s="3">
        <f t="shared" si="11"/>
        <v>1968144.2166666668</v>
      </c>
      <c r="J62" s="3">
        <f t="shared" si="11"/>
        <v>1968144.2166666668</v>
      </c>
      <c r="K62" s="3">
        <f t="shared" si="11"/>
        <v>1968144.2166666668</v>
      </c>
      <c r="L62" s="3">
        <f t="shared" si="11"/>
        <v>1968144.2166666668</v>
      </c>
      <c r="M62" s="3">
        <f t="shared" si="11"/>
        <v>1968144.2166666668</v>
      </c>
      <c r="N62" s="3">
        <f t="shared" si="11"/>
        <v>1968144.2166666668</v>
      </c>
      <c r="O62" s="3">
        <f t="shared" si="11"/>
        <v>1968144.2166666668</v>
      </c>
      <c r="P62" s="3">
        <f t="shared" si="11"/>
        <v>1968144.2166666668</v>
      </c>
      <c r="T62" s="10"/>
    </row>
    <row r="63" spans="2:20" s="6" customFormat="1" ht="30" x14ac:dyDescent="0.2">
      <c r="B63" s="9"/>
      <c r="C63" s="20" t="s">
        <v>65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2:20" s="6" customFormat="1" ht="15.75" x14ac:dyDescent="0.25">
      <c r="B64" s="9"/>
      <c r="C64" s="20" t="s">
        <v>66</v>
      </c>
      <c r="D64" s="4">
        <v>23617730.600000001</v>
      </c>
      <c r="E64" s="30">
        <v>1968144.2166666668</v>
      </c>
      <c r="F64" s="30">
        <v>1968144.2166666668</v>
      </c>
      <c r="G64" s="30">
        <v>1968144.2166666668</v>
      </c>
      <c r="H64" s="30">
        <v>1968144.2166666668</v>
      </c>
      <c r="I64" s="30">
        <v>1968144.2166666668</v>
      </c>
      <c r="J64" s="30">
        <v>1968144.2166666668</v>
      </c>
      <c r="K64" s="30">
        <v>1968144.2166666668</v>
      </c>
      <c r="L64" s="30">
        <v>1968144.2166666668</v>
      </c>
      <c r="M64" s="30">
        <v>1968144.2166666668</v>
      </c>
      <c r="N64" s="30">
        <v>1968144.2166666668</v>
      </c>
      <c r="O64" s="30">
        <v>1968144.2166666668</v>
      </c>
      <c r="P64" s="30">
        <v>1968144.2166666668</v>
      </c>
    </row>
    <row r="65" spans="2:16" s="6" customFormat="1" ht="30" x14ac:dyDescent="0.2">
      <c r="B65" s="9"/>
      <c r="C65" s="20" t="s">
        <v>67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</row>
    <row r="66" spans="2:16" s="6" customFormat="1" ht="15" x14ac:dyDescent="0.2">
      <c r="B66" s="11"/>
      <c r="C66" s="2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2:16" s="8" customFormat="1" ht="15.75" x14ac:dyDescent="0.25">
      <c r="B67" s="25" t="s">
        <v>68</v>
      </c>
      <c r="C67" s="26"/>
      <c r="D67" s="3">
        <v>0</v>
      </c>
      <c r="E67" s="3">
        <f>SUM(E68:E74)</f>
        <v>0</v>
      </c>
      <c r="F67" s="3">
        <f t="shared" ref="F67:P67" si="12">SUM(F68:F74)</f>
        <v>0</v>
      </c>
      <c r="G67" s="3">
        <f t="shared" si="12"/>
        <v>0</v>
      </c>
      <c r="H67" s="3">
        <f t="shared" si="12"/>
        <v>0</v>
      </c>
      <c r="I67" s="3">
        <f t="shared" si="12"/>
        <v>0</v>
      </c>
      <c r="J67" s="3">
        <f t="shared" si="12"/>
        <v>0</v>
      </c>
      <c r="K67" s="3">
        <f t="shared" si="12"/>
        <v>0</v>
      </c>
      <c r="L67" s="3">
        <f t="shared" si="12"/>
        <v>0</v>
      </c>
      <c r="M67" s="3">
        <f t="shared" si="12"/>
        <v>0</v>
      </c>
      <c r="N67" s="3">
        <f t="shared" si="12"/>
        <v>0</v>
      </c>
      <c r="O67" s="3">
        <f t="shared" si="12"/>
        <v>0</v>
      </c>
      <c r="P67" s="3">
        <f t="shared" si="12"/>
        <v>0</v>
      </c>
    </row>
    <row r="68" spans="2:16" s="6" customFormat="1" ht="30" x14ac:dyDescent="0.2">
      <c r="B68" s="9"/>
      <c r="C68" s="20" t="s">
        <v>69</v>
      </c>
      <c r="D68" s="4">
        <v>0</v>
      </c>
      <c r="E68" s="4">
        <f t="shared" ref="E68:E74" si="13">D68/12</f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</row>
    <row r="69" spans="2:16" s="6" customFormat="1" ht="15" x14ac:dyDescent="0.2">
      <c r="B69" s="9"/>
      <c r="C69" s="20" t="s">
        <v>70</v>
      </c>
      <c r="D69" s="4">
        <v>0</v>
      </c>
      <c r="E69" s="4">
        <f t="shared" si="13"/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2:16" s="6" customFormat="1" ht="15" x14ac:dyDescent="0.2">
      <c r="B70" s="9"/>
      <c r="C70" s="20" t="s">
        <v>71</v>
      </c>
      <c r="D70" s="4">
        <v>0</v>
      </c>
      <c r="E70" s="4">
        <f t="shared" si="13"/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</row>
    <row r="71" spans="2:16" s="6" customFormat="1" ht="15" x14ac:dyDescent="0.2">
      <c r="B71" s="9"/>
      <c r="C71" s="20" t="s">
        <v>72</v>
      </c>
      <c r="D71" s="4">
        <v>0</v>
      </c>
      <c r="E71" s="4">
        <f t="shared" si="13"/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</row>
    <row r="72" spans="2:16" s="6" customFormat="1" ht="30" x14ac:dyDescent="0.2">
      <c r="B72" s="9"/>
      <c r="C72" s="20" t="s">
        <v>73</v>
      </c>
      <c r="D72" s="4">
        <v>0</v>
      </c>
      <c r="E72" s="4">
        <f t="shared" si="13"/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</row>
    <row r="73" spans="2:16" s="6" customFormat="1" ht="15" x14ac:dyDescent="0.2">
      <c r="B73" s="9"/>
      <c r="C73" s="20" t="s">
        <v>74</v>
      </c>
      <c r="D73" s="4">
        <v>0</v>
      </c>
      <c r="E73" s="4">
        <f t="shared" si="13"/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</row>
    <row r="74" spans="2:16" s="6" customFormat="1" ht="30" x14ac:dyDescent="0.2">
      <c r="B74" s="9"/>
      <c r="C74" s="20" t="s">
        <v>75</v>
      </c>
      <c r="D74" s="4">
        <v>0</v>
      </c>
      <c r="E74" s="4">
        <f t="shared" si="13"/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</row>
    <row r="75" spans="2:16" s="6" customFormat="1" ht="15" x14ac:dyDescent="0.2">
      <c r="B75" s="11"/>
      <c r="C75" s="21"/>
      <c r="D75" s="4">
        <v>0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2:16" s="8" customFormat="1" ht="15.75" x14ac:dyDescent="0.25">
      <c r="B76" s="25" t="s">
        <v>76</v>
      </c>
      <c r="C76" s="26"/>
      <c r="D76" s="3">
        <v>0</v>
      </c>
      <c r="E76" s="3">
        <f>SUM(E77:E79)</f>
        <v>0</v>
      </c>
      <c r="F76" s="3">
        <f t="shared" ref="F76:P76" si="14">SUM(F77:F79)</f>
        <v>0</v>
      </c>
      <c r="G76" s="3">
        <f t="shared" si="14"/>
        <v>0</v>
      </c>
      <c r="H76" s="3">
        <f t="shared" si="14"/>
        <v>0</v>
      </c>
      <c r="I76" s="3">
        <f t="shared" si="14"/>
        <v>0</v>
      </c>
      <c r="J76" s="3">
        <f t="shared" si="14"/>
        <v>0</v>
      </c>
      <c r="K76" s="3">
        <f t="shared" si="14"/>
        <v>0</v>
      </c>
      <c r="L76" s="3">
        <f t="shared" si="14"/>
        <v>0</v>
      </c>
      <c r="M76" s="3">
        <f t="shared" si="14"/>
        <v>0</v>
      </c>
      <c r="N76" s="3">
        <f t="shared" si="14"/>
        <v>0</v>
      </c>
      <c r="O76" s="3">
        <f t="shared" si="14"/>
        <v>0</v>
      </c>
      <c r="P76" s="3">
        <f t="shared" si="14"/>
        <v>0</v>
      </c>
    </row>
    <row r="77" spans="2:16" s="6" customFormat="1" ht="15" x14ac:dyDescent="0.2">
      <c r="B77" s="9"/>
      <c r="C77" s="20" t="s">
        <v>77</v>
      </c>
      <c r="D77" s="4">
        <v>0</v>
      </c>
      <c r="E77" s="4">
        <f t="shared" ref="E77:F88" si="15">D77/12</f>
        <v>0</v>
      </c>
      <c r="F77" s="4">
        <f t="shared" si="15"/>
        <v>0</v>
      </c>
      <c r="G77" s="4">
        <f t="shared" ref="G77:P77" si="16">F77/12</f>
        <v>0</v>
      </c>
      <c r="H77" s="4">
        <f t="shared" si="16"/>
        <v>0</v>
      </c>
      <c r="I77" s="4">
        <f t="shared" si="16"/>
        <v>0</v>
      </c>
      <c r="J77" s="4">
        <f t="shared" si="16"/>
        <v>0</v>
      </c>
      <c r="K77" s="4">
        <f t="shared" si="16"/>
        <v>0</v>
      </c>
      <c r="L77" s="4">
        <f t="shared" si="16"/>
        <v>0</v>
      </c>
      <c r="M77" s="4">
        <f t="shared" si="16"/>
        <v>0</v>
      </c>
      <c r="N77" s="4">
        <f t="shared" si="16"/>
        <v>0</v>
      </c>
      <c r="O77" s="4">
        <f t="shared" si="16"/>
        <v>0</v>
      </c>
      <c r="P77" s="4">
        <f t="shared" si="16"/>
        <v>0</v>
      </c>
    </row>
    <row r="78" spans="2:16" s="6" customFormat="1" ht="15" x14ac:dyDescent="0.2">
      <c r="B78" s="9"/>
      <c r="C78" s="20" t="s">
        <v>78</v>
      </c>
      <c r="D78" s="4">
        <v>0</v>
      </c>
      <c r="E78" s="4">
        <f t="shared" si="15"/>
        <v>0</v>
      </c>
      <c r="F78" s="4">
        <f t="shared" si="15"/>
        <v>0</v>
      </c>
      <c r="G78" s="4">
        <f t="shared" ref="G78:P78" si="17">F78/12</f>
        <v>0</v>
      </c>
      <c r="H78" s="4">
        <f t="shared" si="17"/>
        <v>0</v>
      </c>
      <c r="I78" s="4">
        <f t="shared" si="17"/>
        <v>0</v>
      </c>
      <c r="J78" s="4">
        <f t="shared" si="17"/>
        <v>0</v>
      </c>
      <c r="K78" s="4">
        <f t="shared" si="17"/>
        <v>0</v>
      </c>
      <c r="L78" s="4">
        <f t="shared" si="17"/>
        <v>0</v>
      </c>
      <c r="M78" s="4">
        <f t="shared" si="17"/>
        <v>0</v>
      </c>
      <c r="N78" s="4">
        <f t="shared" si="17"/>
        <v>0</v>
      </c>
      <c r="O78" s="4">
        <f t="shared" si="17"/>
        <v>0</v>
      </c>
      <c r="P78" s="4">
        <f t="shared" si="17"/>
        <v>0</v>
      </c>
    </row>
    <row r="79" spans="2:16" s="6" customFormat="1" ht="15" x14ac:dyDescent="0.2">
      <c r="B79" s="9"/>
      <c r="C79" s="20" t="s">
        <v>79</v>
      </c>
      <c r="D79" s="4">
        <v>0</v>
      </c>
      <c r="E79" s="4">
        <f t="shared" si="15"/>
        <v>0</v>
      </c>
      <c r="F79" s="4">
        <f t="shared" si="15"/>
        <v>0</v>
      </c>
      <c r="G79" s="4">
        <f t="shared" ref="G79:P79" si="18">F79/12</f>
        <v>0</v>
      </c>
      <c r="H79" s="4">
        <f t="shared" si="18"/>
        <v>0</v>
      </c>
      <c r="I79" s="4">
        <f t="shared" si="18"/>
        <v>0</v>
      </c>
      <c r="J79" s="4">
        <f t="shared" si="18"/>
        <v>0</v>
      </c>
      <c r="K79" s="4">
        <f t="shared" si="18"/>
        <v>0</v>
      </c>
      <c r="L79" s="4">
        <f t="shared" si="18"/>
        <v>0</v>
      </c>
      <c r="M79" s="4">
        <f t="shared" si="18"/>
        <v>0</v>
      </c>
      <c r="N79" s="4">
        <f t="shared" si="18"/>
        <v>0</v>
      </c>
      <c r="O79" s="4">
        <f t="shared" si="18"/>
        <v>0</v>
      </c>
      <c r="P79" s="4">
        <f t="shared" si="18"/>
        <v>0</v>
      </c>
    </row>
    <row r="80" spans="2:16" s="6" customFormat="1" ht="15" x14ac:dyDescent="0.2">
      <c r="B80" s="11"/>
      <c r="C80" s="21"/>
      <c r="D80" s="4">
        <v>0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 s="8" customFormat="1" ht="15.75" x14ac:dyDescent="0.25">
      <c r="B81" s="25" t="s">
        <v>80</v>
      </c>
      <c r="C81" s="26"/>
      <c r="D81" s="3">
        <f>SUM(D82:D88)</f>
        <v>0</v>
      </c>
      <c r="E81" s="3">
        <f>SUM(E82:E88)</f>
        <v>0</v>
      </c>
      <c r="F81" s="3">
        <f t="shared" ref="F81:P81" si="19">SUM(F82:F88)</f>
        <v>0</v>
      </c>
      <c r="G81" s="3">
        <f t="shared" si="19"/>
        <v>0</v>
      </c>
      <c r="H81" s="3">
        <f t="shared" si="19"/>
        <v>0</v>
      </c>
      <c r="I81" s="3">
        <f t="shared" si="19"/>
        <v>0</v>
      </c>
      <c r="J81" s="3">
        <f t="shared" si="19"/>
        <v>0</v>
      </c>
      <c r="K81" s="3">
        <f t="shared" si="19"/>
        <v>0</v>
      </c>
      <c r="L81" s="3">
        <f t="shared" si="19"/>
        <v>0</v>
      </c>
      <c r="M81" s="3">
        <f t="shared" si="19"/>
        <v>0</v>
      </c>
      <c r="N81" s="3">
        <f t="shared" si="19"/>
        <v>0</v>
      </c>
      <c r="O81" s="3">
        <f t="shared" si="19"/>
        <v>0</v>
      </c>
      <c r="P81" s="3">
        <f t="shared" si="19"/>
        <v>0</v>
      </c>
    </row>
    <row r="82" spans="2:16" s="6" customFormat="1" ht="15" x14ac:dyDescent="0.2">
      <c r="B82" s="9"/>
      <c r="C82" s="20" t="s">
        <v>81</v>
      </c>
      <c r="D82" s="4">
        <v>0</v>
      </c>
      <c r="E82" s="4">
        <f t="shared" si="15"/>
        <v>0</v>
      </c>
      <c r="F82" s="4">
        <f t="shared" ref="F82:P82" si="20">E82/12</f>
        <v>0</v>
      </c>
      <c r="G82" s="4">
        <f t="shared" si="20"/>
        <v>0</v>
      </c>
      <c r="H82" s="4">
        <f t="shared" si="20"/>
        <v>0</v>
      </c>
      <c r="I82" s="4">
        <f t="shared" si="20"/>
        <v>0</v>
      </c>
      <c r="J82" s="4">
        <f t="shared" si="20"/>
        <v>0</v>
      </c>
      <c r="K82" s="4">
        <f t="shared" si="20"/>
        <v>0</v>
      </c>
      <c r="L82" s="4">
        <f t="shared" si="20"/>
        <v>0</v>
      </c>
      <c r="M82" s="4">
        <f t="shared" si="20"/>
        <v>0</v>
      </c>
      <c r="N82" s="4">
        <f t="shared" si="20"/>
        <v>0</v>
      </c>
      <c r="O82" s="4">
        <f t="shared" si="20"/>
        <v>0</v>
      </c>
      <c r="P82" s="4">
        <f t="shared" si="20"/>
        <v>0</v>
      </c>
    </row>
    <row r="83" spans="2:16" s="6" customFormat="1" ht="15" x14ac:dyDescent="0.2">
      <c r="B83" s="9"/>
      <c r="C83" s="20" t="s">
        <v>82</v>
      </c>
      <c r="D83" s="4">
        <v>0</v>
      </c>
      <c r="E83" s="4">
        <f t="shared" si="15"/>
        <v>0</v>
      </c>
      <c r="F83" s="4">
        <f t="shared" ref="F83:P83" si="21">E83/12</f>
        <v>0</v>
      </c>
      <c r="G83" s="4">
        <f t="shared" si="21"/>
        <v>0</v>
      </c>
      <c r="H83" s="4">
        <f t="shared" si="21"/>
        <v>0</v>
      </c>
      <c r="I83" s="4">
        <f t="shared" si="21"/>
        <v>0</v>
      </c>
      <c r="J83" s="4">
        <f t="shared" si="21"/>
        <v>0</v>
      </c>
      <c r="K83" s="4">
        <f t="shared" si="21"/>
        <v>0</v>
      </c>
      <c r="L83" s="4">
        <f t="shared" si="21"/>
        <v>0</v>
      </c>
      <c r="M83" s="4">
        <f t="shared" si="21"/>
        <v>0</v>
      </c>
      <c r="N83" s="4">
        <f t="shared" si="21"/>
        <v>0</v>
      </c>
      <c r="O83" s="4">
        <f t="shared" si="21"/>
        <v>0</v>
      </c>
      <c r="P83" s="4">
        <f t="shared" si="21"/>
        <v>0</v>
      </c>
    </row>
    <row r="84" spans="2:16" s="6" customFormat="1" ht="15" x14ac:dyDescent="0.2">
      <c r="B84" s="9"/>
      <c r="C84" s="20" t="s">
        <v>83</v>
      </c>
      <c r="D84" s="4">
        <v>0</v>
      </c>
      <c r="E84" s="4">
        <f t="shared" si="15"/>
        <v>0</v>
      </c>
      <c r="F84" s="4">
        <f t="shared" ref="F84:P84" si="22">E84/12</f>
        <v>0</v>
      </c>
      <c r="G84" s="4">
        <f t="shared" si="22"/>
        <v>0</v>
      </c>
      <c r="H84" s="4">
        <f t="shared" si="22"/>
        <v>0</v>
      </c>
      <c r="I84" s="4">
        <f t="shared" si="22"/>
        <v>0</v>
      </c>
      <c r="J84" s="4">
        <f t="shared" si="22"/>
        <v>0</v>
      </c>
      <c r="K84" s="4">
        <f t="shared" si="22"/>
        <v>0</v>
      </c>
      <c r="L84" s="4">
        <f t="shared" si="22"/>
        <v>0</v>
      </c>
      <c r="M84" s="4">
        <f t="shared" si="22"/>
        <v>0</v>
      </c>
      <c r="N84" s="4">
        <f t="shared" si="22"/>
        <v>0</v>
      </c>
      <c r="O84" s="4">
        <f t="shared" si="22"/>
        <v>0</v>
      </c>
      <c r="P84" s="4">
        <f t="shared" si="22"/>
        <v>0</v>
      </c>
    </row>
    <row r="85" spans="2:16" s="6" customFormat="1" ht="15" x14ac:dyDescent="0.2">
      <c r="B85" s="9"/>
      <c r="C85" s="20" t="s">
        <v>84</v>
      </c>
      <c r="D85" s="4">
        <v>0</v>
      </c>
      <c r="E85" s="4">
        <f t="shared" si="15"/>
        <v>0</v>
      </c>
      <c r="F85" s="4">
        <f t="shared" ref="F85:P85" si="23">E85/12</f>
        <v>0</v>
      </c>
      <c r="G85" s="4">
        <f t="shared" si="23"/>
        <v>0</v>
      </c>
      <c r="H85" s="4">
        <f t="shared" si="23"/>
        <v>0</v>
      </c>
      <c r="I85" s="4">
        <f t="shared" si="23"/>
        <v>0</v>
      </c>
      <c r="J85" s="4">
        <f t="shared" si="23"/>
        <v>0</v>
      </c>
      <c r="K85" s="4">
        <f t="shared" si="23"/>
        <v>0</v>
      </c>
      <c r="L85" s="4">
        <f t="shared" si="23"/>
        <v>0</v>
      </c>
      <c r="M85" s="4">
        <f t="shared" si="23"/>
        <v>0</v>
      </c>
      <c r="N85" s="4">
        <f t="shared" si="23"/>
        <v>0</v>
      </c>
      <c r="O85" s="4">
        <f t="shared" si="23"/>
        <v>0</v>
      </c>
      <c r="P85" s="4">
        <f t="shared" si="23"/>
        <v>0</v>
      </c>
    </row>
    <row r="86" spans="2:16" s="6" customFormat="1" ht="15" x14ac:dyDescent="0.2">
      <c r="B86" s="9"/>
      <c r="C86" s="20" t="s">
        <v>85</v>
      </c>
      <c r="D86" s="4">
        <v>0</v>
      </c>
      <c r="E86" s="4">
        <f t="shared" si="15"/>
        <v>0</v>
      </c>
      <c r="F86" s="4">
        <f t="shared" ref="F86:P86" si="24">E86/12</f>
        <v>0</v>
      </c>
      <c r="G86" s="4">
        <f t="shared" si="24"/>
        <v>0</v>
      </c>
      <c r="H86" s="4">
        <f t="shared" si="24"/>
        <v>0</v>
      </c>
      <c r="I86" s="4">
        <f t="shared" si="24"/>
        <v>0</v>
      </c>
      <c r="J86" s="4">
        <f t="shared" si="24"/>
        <v>0</v>
      </c>
      <c r="K86" s="4">
        <f t="shared" si="24"/>
        <v>0</v>
      </c>
      <c r="L86" s="4">
        <f t="shared" si="24"/>
        <v>0</v>
      </c>
      <c r="M86" s="4">
        <f t="shared" si="24"/>
        <v>0</v>
      </c>
      <c r="N86" s="4">
        <f t="shared" si="24"/>
        <v>0</v>
      </c>
      <c r="O86" s="4">
        <f t="shared" si="24"/>
        <v>0</v>
      </c>
      <c r="P86" s="4">
        <f t="shared" si="24"/>
        <v>0</v>
      </c>
    </row>
    <row r="87" spans="2:16" s="6" customFormat="1" ht="15" x14ac:dyDescent="0.2">
      <c r="B87" s="9"/>
      <c r="C87" s="20" t="s">
        <v>86</v>
      </c>
      <c r="D87" s="4">
        <v>0</v>
      </c>
      <c r="E87" s="4">
        <f t="shared" si="15"/>
        <v>0</v>
      </c>
      <c r="F87" s="4">
        <f t="shared" ref="F87:P87" si="25">E87/12</f>
        <v>0</v>
      </c>
      <c r="G87" s="4">
        <f t="shared" si="25"/>
        <v>0</v>
      </c>
      <c r="H87" s="4">
        <f t="shared" si="25"/>
        <v>0</v>
      </c>
      <c r="I87" s="4">
        <f t="shared" si="25"/>
        <v>0</v>
      </c>
      <c r="J87" s="4">
        <f t="shared" si="25"/>
        <v>0</v>
      </c>
      <c r="K87" s="4">
        <f t="shared" si="25"/>
        <v>0</v>
      </c>
      <c r="L87" s="4">
        <f t="shared" si="25"/>
        <v>0</v>
      </c>
      <c r="M87" s="4">
        <f t="shared" si="25"/>
        <v>0</v>
      </c>
      <c r="N87" s="4">
        <f t="shared" si="25"/>
        <v>0</v>
      </c>
      <c r="O87" s="4">
        <f t="shared" si="25"/>
        <v>0</v>
      </c>
      <c r="P87" s="4">
        <f t="shared" si="25"/>
        <v>0</v>
      </c>
    </row>
    <row r="88" spans="2:16" s="6" customFormat="1" ht="30" x14ac:dyDescent="0.2">
      <c r="B88" s="9"/>
      <c r="C88" s="20" t="s">
        <v>87</v>
      </c>
      <c r="D88" s="4">
        <v>0</v>
      </c>
      <c r="E88" s="4">
        <f t="shared" si="15"/>
        <v>0</v>
      </c>
      <c r="F88" s="4">
        <f t="shared" ref="F88:P88" si="26">E88/12</f>
        <v>0</v>
      </c>
      <c r="G88" s="4">
        <f t="shared" si="26"/>
        <v>0</v>
      </c>
      <c r="H88" s="4">
        <f t="shared" si="26"/>
        <v>0</v>
      </c>
      <c r="I88" s="4">
        <f t="shared" si="26"/>
        <v>0</v>
      </c>
      <c r="J88" s="4">
        <f t="shared" si="26"/>
        <v>0</v>
      </c>
      <c r="K88" s="4">
        <f t="shared" si="26"/>
        <v>0</v>
      </c>
      <c r="L88" s="4">
        <f t="shared" si="26"/>
        <v>0</v>
      </c>
      <c r="M88" s="4">
        <f t="shared" si="26"/>
        <v>0</v>
      </c>
      <c r="N88" s="4">
        <f t="shared" si="26"/>
        <v>0</v>
      </c>
      <c r="O88" s="4">
        <f t="shared" si="26"/>
        <v>0</v>
      </c>
      <c r="P88" s="4">
        <f t="shared" si="26"/>
        <v>0</v>
      </c>
    </row>
    <row r="89" spans="2:16" x14ac:dyDescent="0.2">
      <c r="P89" s="1"/>
    </row>
    <row r="90" spans="2:16" ht="14.25" customHeight="1" x14ac:dyDescent="0.2">
      <c r="C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2:16" ht="14.25" x14ac:dyDescent="0.2">
      <c r="D91" s="18"/>
    </row>
  </sheetData>
  <mergeCells count="15">
    <mergeCell ref="B76:C76"/>
    <mergeCell ref="B81:C81"/>
    <mergeCell ref="B18:C18"/>
    <mergeCell ref="B29:C29"/>
    <mergeCell ref="B40:C40"/>
    <mergeCell ref="B51:C51"/>
    <mergeCell ref="B62:C62"/>
    <mergeCell ref="B67:C67"/>
    <mergeCell ref="B2:P2"/>
    <mergeCell ref="B9:C9"/>
    <mergeCell ref="B3:P3"/>
    <mergeCell ref="B4:P4"/>
    <mergeCell ref="B5:P5"/>
    <mergeCell ref="B8:C8"/>
    <mergeCell ref="B7:C7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58" fitToHeight="0" orientation="landscape" r:id="rId1"/>
  <ignoredErrors>
    <ignoredError sqref="E9:F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PC07</cp:lastModifiedBy>
  <cp:lastPrinted>2023-05-15T22:18:45Z</cp:lastPrinted>
  <dcterms:created xsi:type="dcterms:W3CDTF">2017-07-10T22:35:27Z</dcterms:created>
  <dcterms:modified xsi:type="dcterms:W3CDTF">2023-05-15T22:19:42Z</dcterms:modified>
</cp:coreProperties>
</file>