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3\SEVAC 2023\"/>
    </mc:Choice>
  </mc:AlternateContent>
  <xr:revisionPtr revIDLastSave="0" documentId="13_ncr:1_{EBCFFA94-4921-4F6A-9D77-0E787D168BB5}" xr6:coauthVersionLast="45" xr6:coauthVersionMax="45" xr10:uidLastSave="{00000000-0000-0000-0000-000000000000}"/>
  <bookViews>
    <workbookView xWindow="-120" yWindow="-120" windowWidth="25440" windowHeight="15270" xr2:uid="{00000000-000D-0000-FFFF-FFFF00000000}"/>
  </bookViews>
  <sheets>
    <sheet name="PE" sheetId="1" r:id="rId1"/>
  </sheets>
  <calcPr calcId="181029"/>
</workbook>
</file>

<file path=xl/calcChain.xml><?xml version="1.0" encoding="utf-8"?>
<calcChain xmlns="http://schemas.openxmlformats.org/spreadsheetml/2006/main">
  <c r="G20" i="1" l="1"/>
  <c r="G21" i="1"/>
  <c r="G22" i="1"/>
  <c r="G23" i="1"/>
  <c r="G24" i="1"/>
  <c r="G19" i="1"/>
  <c r="F20" i="1"/>
  <c r="F21" i="1"/>
  <c r="F22" i="1"/>
  <c r="F23" i="1"/>
  <c r="F24" i="1"/>
  <c r="F19" i="1"/>
  <c r="E20" i="1"/>
  <c r="E21" i="1"/>
  <c r="E22" i="1"/>
  <c r="E23" i="1"/>
  <c r="E24" i="1"/>
  <c r="E19" i="1"/>
  <c r="G8" i="1"/>
  <c r="F9" i="1"/>
  <c r="F10" i="1"/>
  <c r="G10" i="1" s="1"/>
  <c r="F11" i="1"/>
  <c r="F12" i="1"/>
  <c r="F8" i="1"/>
  <c r="G9" i="1"/>
  <c r="G11" i="1"/>
  <c r="G12" i="1"/>
  <c r="E9" i="1"/>
  <c r="E10" i="1"/>
  <c r="E11" i="1"/>
  <c r="E12" i="1"/>
  <c r="E8" i="1"/>
  <c r="F14" i="1" l="1"/>
  <c r="E7" i="1"/>
  <c r="E13" i="1"/>
  <c r="F13" i="1" s="1"/>
  <c r="E14" i="1"/>
  <c r="G7" i="1" l="1"/>
  <c r="F7" i="1"/>
  <c r="B18" i="1" l="1"/>
  <c r="C7" i="1"/>
  <c r="B7" i="1"/>
  <c r="B29" i="1" l="1"/>
  <c r="C18" i="1"/>
  <c r="C29" i="1" s="1"/>
  <c r="D18" i="1"/>
  <c r="D7" i="1"/>
  <c r="G18" i="1" l="1"/>
  <c r="F18" i="1"/>
  <c r="D29" i="1"/>
  <c r="E18" i="1"/>
  <c r="E29" i="1" s="1"/>
  <c r="G29" i="1" l="1"/>
  <c r="F29" i="1"/>
</calcChain>
</file>

<file path=xl/sharedStrings.xml><?xml version="1.0" encoding="utf-8"?>
<sst xmlns="http://schemas.openxmlformats.org/spreadsheetml/2006/main" count="33" uniqueCount="21">
  <si>
    <t>SISTEMA PARA EL DESARROLLO INTEGRAL DE LA FAMILIA DEL ESTADO DE GUERRERO</t>
  </si>
  <si>
    <t>(Pesos)</t>
  </si>
  <si>
    <t xml:space="preserve">(Cifras nominales) </t>
  </si>
  <si>
    <t>Concepto (b)</t>
  </si>
  <si>
    <t>(c)</t>
  </si>
  <si>
    <t>(d)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</si>
  <si>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</si>
  <si>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</si>
  <si>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</si>
  <si>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</si>
  <si>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</si>
  <si>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</si>
  <si>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</si>
  <si>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</si>
  <si>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</si>
  <si>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</si>
  <si>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</si>
  <si>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</si>
  <si>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</si>
  <si>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Año en Cuestión 2021</t>
  </si>
  <si>
    <t>Proyecciones de Egresos 2023 -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</si>
</sst>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3" fillId="0" borderId="0" xfId="3" applyFont="1"/>
    <xf numFmtId="0" fontId="2" fillId="2" borderId="9" xfId="3" applyFont="1" applyFill="1" applyBorder="1" applyAlignment="1">
      <alignment horizontal="center" vertical="center"/>
    </xf>
    <xf numFmtId="0" fontId="2" fillId="2" borderId="9" xfId="3" applyFont="1" applyFill="1" applyBorder="1" applyAlignment="1">
      <alignment horizontal="center" vertical="center" wrapText="1"/>
    </xf>
    <xf numFmtId="0" fontId="2" fillId="2" borderId="3" xfId="3" applyFont="1" applyFill="1" applyBorder="1" applyAlignment="1">
      <alignment horizontal="center" vertical="center"/>
    </xf>
    <xf numFmtId="0" fontId="2" fillId="2" borderId="10" xfId="3" applyFont="1" applyFill="1" applyBorder="1"/>
    <xf numFmtId="0" fontId="2" fillId="2" borderId="11" xfId="3" applyFont="1" applyFill="1" applyBorder="1" applyAlignment="1">
      <alignment horizontal="center" vertical="center"/>
    </xf>
    <xf numFmtId="0" fontId="2" fillId="2" borderId="5" xfId="3" applyFont="1" applyFill="1" applyBorder="1" applyAlignment="1">
      <alignment horizontal="center" vertical="center"/>
    </xf>
    <xf numFmtId="0" fontId="2" fillId="3" borderId="9" xfId="3" applyFont="1" applyFill="1" applyBorder="1" applyAlignment="1">
      <alignment wrapText="1"/>
    </xf>
    <xf numFmtId="4" fontId="2" fillId="3" borderId="11" xfId="3" applyNumberFormat="1" applyFont="1" applyFill="1" applyBorder="1"/>
    <xf numFmtId="0" fontId="4" fillId="0" borderId="11" xfId="3" applyFont="1" applyBorder="1"/>
    <xf numFmtId="4" fontId="4" fillId="0" borderId="11" xfId="3" applyNumberFormat="1" applyFont="1" applyBorder="1"/>
    <xf numFmtId="43" fontId="5" fillId="0" borderId="11" xfId="1" applyFont="1" applyBorder="1" applyAlignment="1">
      <alignment horizontal="center"/>
    </xf>
    <xf numFmtId="0" fontId="4" fillId="0" borderId="11" xfId="3" applyFont="1" applyBorder="1" applyAlignment="1">
      <alignment wrapText="1"/>
    </xf>
    <xf numFmtId="0" fontId="2" fillId="3" borderId="11" xfId="3" applyFont="1" applyFill="1" applyBorder="1"/>
    <xf numFmtId="4" fontId="3" fillId="0" borderId="0" xfId="3" applyNumberFormat="1" applyFont="1"/>
    <xf numFmtId="44" fontId="3" fillId="0" borderId="0" xfId="2" applyFont="1"/>
    <xf numFmtId="4" fontId="4" fillId="0" borderId="5" xfId="3" applyNumberFormat="1" applyFont="1" applyBorder="1"/>
    <xf numFmtId="0" fontId="2" fillId="0" borderId="10" xfId="3" applyFont="1" applyBorder="1"/>
    <xf numFmtId="4" fontId="2" fillId="0" borderId="10" xfId="3" applyNumberFormat="1" applyFont="1" applyBorder="1"/>
    <xf numFmtId="0" fontId="6" fillId="0" borderId="0" xfId="3" applyFont="1"/>
    <xf numFmtId="0" fontId="3" fillId="0" borderId="0" xfId="3" applyFont="1" applyAlignment="1">
      <alignment horizontal="left" indent="6"/>
    </xf>
    <xf numFmtId="0" fontId="3" fillId="0" borderId="0" xfId="3" applyFont="1" applyAlignment="1">
      <alignment horizontal="left" indent="4"/>
    </xf>
    <xf numFmtId="0" fontId="3" fillId="0" borderId="0" xfId="3" applyFont="1" applyAlignment="1">
      <alignment horizontal="left" wrapText="1" indent="4"/>
    </xf>
    <xf numFmtId="0" fontId="2" fillId="2" borderId="1" xfId="3" applyFont="1" applyFill="1" applyBorder="1" applyAlignment="1">
      <alignment horizontal="center"/>
    </xf>
    <xf numFmtId="0" fontId="2" fillId="2" borderId="2" xfId="3" applyFont="1" applyFill="1" applyBorder="1" applyAlignment="1">
      <alignment horizontal="center"/>
    </xf>
    <xf numFmtId="0" fontId="2" fillId="2" borderId="3" xfId="3" applyFont="1" applyFill="1" applyBorder="1" applyAlignment="1">
      <alignment horizontal="center"/>
    </xf>
    <xf numFmtId="0" fontId="2" fillId="2" borderId="4" xfId="3" applyFont="1" applyFill="1" applyBorder="1" applyAlignment="1">
      <alignment horizontal="center"/>
    </xf>
    <xf numFmtId="0" fontId="2" fillId="2" borderId="0" xfId="3" applyFont="1" applyFill="1" applyBorder="1" applyAlignment="1">
      <alignment horizontal="center"/>
    </xf>
    <xf numFmtId="0" fontId="2" fillId="2" borderId="5" xfId="3" applyFont="1" applyFill="1" applyBorder="1" applyAlignment="1">
      <alignment horizontal="center"/>
    </xf>
    <xf numFmtId="0" fontId="2" fillId="2" borderId="6" xfId="3" applyFont="1" applyFill="1" applyBorder="1" applyAlignment="1">
      <alignment horizontal="center"/>
    </xf>
    <xf numFmtId="0" fontId="2" fillId="2" borderId="7" xfId="3" applyFont="1" applyFill="1" applyBorder="1" applyAlignment="1">
      <alignment horizontal="center"/>
    </xf>
    <xf numFmtId="0" fontId="2" fillId="2" borderId="8" xfId="3" applyFont="1" applyFill="1" applyBorder="1" applyAlignment="1">
      <alignment horizontal="center"/>
    </xf>
  </cellXfs>
  <cellStyles count="4">
    <cellStyle name="Millares" xfId="1" builtinId="3"/>
    <cellStyle name="Moneda" xfId="2" builtinId="4"/>
    <cellStyle name="Normal" xfId="0" builtinId="0"/>
    <cellStyle name="Normal 7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tabSelected="1" view="pageBreakPreview" zoomScale="130" zoomScaleNormal="80" zoomScaleSheetLayoutView="130" workbookViewId="0">
      <selection activeCell="A23" sqref="A23"/>
    </sheetView>
  </sheetViews>
  <sheetFormatPr baseColWidth="10" defaultRowHeight="15" x14ac:dyDescent="0.25"/>
  <cols>
    <col min="1" max="1" width="41.140625" style="1" customWidth="1"/>
    <col min="2" max="2" width="14.42578125" style="1" customWidth="1"/>
    <col min="3" max="3" width="16.28515625" style="1" customWidth="1"/>
    <col min="4" max="4" width="15.5703125" style="1" customWidth="1"/>
    <col min="5" max="5" width="19.28515625" style="1" bestFit="1" customWidth="1"/>
    <col min="6" max="6" width="15.85546875" style="1" customWidth="1"/>
    <col min="7" max="7" width="16" style="1" customWidth="1"/>
    <col min="8" max="8" width="11.42578125" style="1"/>
    <col min="9" max="9" width="13.7109375" style="1" bestFit="1" customWidth="1"/>
    <col min="10" max="10" width="11.42578125" style="1"/>
    <col min="11" max="11" width="15.140625" style="1" bestFit="1" customWidth="1"/>
    <col min="12" max="16384" width="11.42578125" style="1"/>
  </cols>
  <sheetData>
    <row r="1" spans="1:7" x14ac:dyDescent="0.25">
      <c r="A1" s="24" t="s">
        <v>0</v>
      </c>
      <c r="B1" s="25"/>
      <c r="C1" s="25"/>
      <c r="D1" s="25"/>
      <c r="E1" s="25"/>
      <c r="F1" s="25"/>
      <c r="G1" s="26"/>
    </row>
    <row r="2" spans="1:7" x14ac:dyDescent="0.25">
      <c r="A2" s="27" t="s">
        <v>20</v>
      </c>
      <c r="B2" s="28"/>
      <c r="C2" s="28"/>
      <c r="D2" s="28"/>
      <c r="E2" s="28"/>
      <c r="F2" s="28"/>
      <c r="G2" s="29"/>
    </row>
    <row r="3" spans="1:7" x14ac:dyDescent="0.25">
      <c r="A3" s="27" t="s">
        <v>1</v>
      </c>
      <c r="B3" s="28"/>
      <c r="C3" s="28"/>
      <c r="D3" s="28"/>
      <c r="E3" s="28"/>
      <c r="F3" s="28"/>
      <c r="G3" s="29"/>
    </row>
    <row r="4" spans="1:7" x14ac:dyDescent="0.25">
      <c r="A4" s="30" t="s">
        <v>2</v>
      </c>
      <c r="B4" s="31"/>
      <c r="C4" s="31"/>
      <c r="D4" s="31"/>
      <c r="E4" s="31"/>
      <c r="F4" s="31"/>
      <c r="G4" s="32"/>
    </row>
    <row r="5" spans="1:7" ht="33" customHeight="1" x14ac:dyDescent="0.25">
      <c r="A5" s="2" t="s">
        <v>3</v>
      </c>
      <c r="B5" s="3" t="s">
        <v>19</v>
      </c>
      <c r="C5" s="2">
        <v>2022</v>
      </c>
      <c r="D5" s="4">
        <v>2023</v>
      </c>
      <c r="E5" s="4">
        <v>2024</v>
      </c>
      <c r="F5" s="4">
        <v>2025</v>
      </c>
      <c r="G5" s="4">
        <v>2026</v>
      </c>
    </row>
    <row r="6" spans="1:7" x14ac:dyDescent="0.25">
      <c r="A6" s="5"/>
      <c r="B6" s="6" t="s">
        <v>4</v>
      </c>
      <c r="C6" s="6" t="s">
        <v>5</v>
      </c>
      <c r="D6" s="6" t="s">
        <v>5</v>
      </c>
      <c r="E6" s="6" t="s">
        <v>5</v>
      </c>
      <c r="F6" s="6" t="s">
        <v>5</v>
      </c>
      <c r="G6" s="7" t="s">
        <v>5</v>
      </c>
    </row>
    <row r="7" spans="1:7" ht="19.5" customHeight="1" x14ac:dyDescent="0.25">
      <c r="A7" s="8" t="s">
        <v>6</v>
      </c>
      <c r="B7" s="9">
        <f>B8+B9+B10+B13+B11+B12</f>
        <v>173520963.60000002</v>
      </c>
      <c r="C7" s="9">
        <f>SUM(C8:C16)</f>
        <v>30351670.73</v>
      </c>
      <c r="D7" s="9">
        <f>SUM(D8:D16)</f>
        <v>70054360.949999988</v>
      </c>
      <c r="E7" s="9">
        <f t="shared" ref="E7:G7" si="0">SUM(E8:E16)</f>
        <v>72155991.778499991</v>
      </c>
      <c r="F7" s="9">
        <f t="shared" si="0"/>
        <v>74320671.531855002</v>
      </c>
      <c r="G7" s="9">
        <f t="shared" si="0"/>
        <v>76550291.677810654</v>
      </c>
    </row>
    <row r="8" spans="1:7" ht="12" customHeight="1" x14ac:dyDescent="0.25">
      <c r="A8" s="10" t="s">
        <v>7</v>
      </c>
      <c r="B8" s="11">
        <v>141340826.46000001</v>
      </c>
      <c r="C8" s="12">
        <v>21887831.02</v>
      </c>
      <c r="D8" s="12">
        <v>26090517.239999998</v>
      </c>
      <c r="E8" s="12">
        <f>(D8*3%)+D8</f>
        <v>26873232.757199999</v>
      </c>
      <c r="F8" s="12">
        <f>(E8*3%)+E8</f>
        <v>27679429.739916001</v>
      </c>
      <c r="G8" s="12">
        <f>(F8*3%)+F8</f>
        <v>28509812.632113479</v>
      </c>
    </row>
    <row r="9" spans="1:7" ht="12" customHeight="1" x14ac:dyDescent="0.25">
      <c r="A9" s="10" t="s">
        <v>8</v>
      </c>
      <c r="B9" s="11">
        <v>5922854.0599999996</v>
      </c>
      <c r="C9" s="12">
        <v>2679488.35</v>
      </c>
      <c r="D9" s="12">
        <v>10289582.74</v>
      </c>
      <c r="E9" s="12">
        <f t="shared" ref="E9:F12" si="1">(D9*3%)+D9</f>
        <v>10598270.222200001</v>
      </c>
      <c r="F9" s="12">
        <f t="shared" si="1"/>
        <v>10916218.328866001</v>
      </c>
      <c r="G9" s="12">
        <f t="shared" ref="G9:G12" si="2">(F9*3%)+F9</f>
        <v>11243704.878731981</v>
      </c>
    </row>
    <row r="10" spans="1:7" ht="12" customHeight="1" x14ac:dyDescent="0.25">
      <c r="A10" s="10" t="s">
        <v>9</v>
      </c>
      <c r="B10" s="12">
        <v>12859523.939999999</v>
      </c>
      <c r="C10" s="12">
        <v>4481809.5</v>
      </c>
      <c r="D10" s="12">
        <v>21469755.370000001</v>
      </c>
      <c r="E10" s="12">
        <f t="shared" si="1"/>
        <v>22113848.031100001</v>
      </c>
      <c r="F10" s="12">
        <f t="shared" si="1"/>
        <v>22777263.472033001</v>
      </c>
      <c r="G10" s="12">
        <f t="shared" si="2"/>
        <v>23460581.376193993</v>
      </c>
    </row>
    <row r="11" spans="1:7" ht="12" customHeight="1" x14ac:dyDescent="0.25">
      <c r="A11" s="13" t="s">
        <v>10</v>
      </c>
      <c r="B11" s="11">
        <v>5879838.1900000004</v>
      </c>
      <c r="C11" s="12">
        <v>932426.65</v>
      </c>
      <c r="D11" s="12">
        <v>4565647.6500000004</v>
      </c>
      <c r="E11" s="12">
        <f t="shared" si="1"/>
        <v>4702617.0795</v>
      </c>
      <c r="F11" s="12">
        <f t="shared" si="1"/>
        <v>4843695.5918850005</v>
      </c>
      <c r="G11" s="12">
        <f t="shared" si="2"/>
        <v>4989006.4596415507</v>
      </c>
    </row>
    <row r="12" spans="1:7" ht="12" customHeight="1" x14ac:dyDescent="0.25">
      <c r="A12" s="10" t="s">
        <v>11</v>
      </c>
      <c r="B12" s="11">
        <v>1506627.99</v>
      </c>
      <c r="C12" s="12">
        <v>370115.21</v>
      </c>
      <c r="D12" s="12">
        <v>7638857.9500000002</v>
      </c>
      <c r="E12" s="12">
        <f t="shared" si="1"/>
        <v>7868023.6885000002</v>
      </c>
      <c r="F12" s="12">
        <f t="shared" si="1"/>
        <v>8104064.3991550002</v>
      </c>
      <c r="G12" s="12">
        <f t="shared" si="2"/>
        <v>8347186.3311296506</v>
      </c>
    </row>
    <row r="13" spans="1:7" ht="12" customHeight="1" x14ac:dyDescent="0.25">
      <c r="A13" s="10" t="s">
        <v>12</v>
      </c>
      <c r="B13" s="11">
        <v>6011292.96</v>
      </c>
      <c r="C13" s="11">
        <v>0</v>
      </c>
      <c r="D13" s="11">
        <v>0</v>
      </c>
      <c r="E13" s="11">
        <f t="shared" ref="E9:G14" si="3">(D13*7%)+D13</f>
        <v>0</v>
      </c>
      <c r="F13" s="11">
        <f t="shared" si="3"/>
        <v>0</v>
      </c>
      <c r="G13" s="11">
        <v>0</v>
      </c>
    </row>
    <row r="14" spans="1:7" ht="12" customHeight="1" x14ac:dyDescent="0.25">
      <c r="A14" s="10" t="s">
        <v>13</v>
      </c>
      <c r="B14" s="11">
        <v>0</v>
      </c>
      <c r="C14" s="11">
        <v>0</v>
      </c>
      <c r="D14" s="11">
        <v>0</v>
      </c>
      <c r="E14" s="11">
        <f t="shared" si="3"/>
        <v>0</v>
      </c>
      <c r="F14" s="11">
        <f t="shared" si="3"/>
        <v>0</v>
      </c>
      <c r="G14" s="11">
        <v>0</v>
      </c>
    </row>
    <row r="15" spans="1:7" ht="12" customHeight="1" x14ac:dyDescent="0.25">
      <c r="A15" s="10" t="s">
        <v>14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</row>
    <row r="16" spans="1:7" ht="12" customHeight="1" x14ac:dyDescent="0.25">
      <c r="A16" s="10" t="s">
        <v>15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</row>
    <row r="17" spans="1:11" ht="12" customHeight="1" x14ac:dyDescent="0.25">
      <c r="A17" s="10"/>
      <c r="B17" s="11"/>
      <c r="C17" s="11"/>
      <c r="D17" s="11"/>
      <c r="E17" s="11"/>
      <c r="F17" s="11"/>
      <c r="G17" s="11"/>
    </row>
    <row r="18" spans="1:11" ht="19.5" customHeight="1" x14ac:dyDescent="0.25">
      <c r="A18" s="14" t="s">
        <v>16</v>
      </c>
      <c r="B18" s="9">
        <f t="shared" ref="B18:G18" si="4">SUM(B19:B27)</f>
        <v>575285310</v>
      </c>
      <c r="C18" s="9">
        <f t="shared" si="4"/>
        <v>728062100.71999991</v>
      </c>
      <c r="D18" s="9">
        <f t="shared" si="4"/>
        <v>797423569.51999986</v>
      </c>
      <c r="E18" s="9">
        <f t="shared" si="4"/>
        <v>821346276.60560012</v>
      </c>
      <c r="F18" s="9">
        <f t="shared" si="4"/>
        <v>845986664.90376794</v>
      </c>
      <c r="G18" s="9">
        <f t="shared" si="4"/>
        <v>871366264.85088086</v>
      </c>
    </row>
    <row r="19" spans="1:11" ht="12" customHeight="1" x14ac:dyDescent="0.25">
      <c r="A19" s="10" t="s">
        <v>7</v>
      </c>
      <c r="B19" s="11">
        <v>0</v>
      </c>
      <c r="C19" s="11">
        <v>1315440</v>
      </c>
      <c r="D19" s="11">
        <v>1315440</v>
      </c>
      <c r="E19" s="11">
        <f>(D19*3%)+D19</f>
        <v>1354903.2</v>
      </c>
      <c r="F19" s="11">
        <f>(E19*3%)+E19</f>
        <v>1395550.2959999999</v>
      </c>
      <c r="G19" s="11">
        <f>(F19*3%)+F19</f>
        <v>1437416.80488</v>
      </c>
      <c r="I19" s="15"/>
      <c r="K19" s="16"/>
    </row>
    <row r="20" spans="1:11" ht="12" customHeight="1" x14ac:dyDescent="0.25">
      <c r="A20" s="10" t="s">
        <v>8</v>
      </c>
      <c r="B20" s="11">
        <v>545297190</v>
      </c>
      <c r="C20" s="11">
        <v>620706607</v>
      </c>
      <c r="D20" s="11">
        <v>659736706.89999998</v>
      </c>
      <c r="E20" s="11">
        <f t="shared" ref="E20:G24" si="5">(D20*3%)+D20</f>
        <v>679528808.10699999</v>
      </c>
      <c r="F20" s="11">
        <f t="shared" si="5"/>
        <v>699914672.35020995</v>
      </c>
      <c r="G20" s="11">
        <f t="shared" si="5"/>
        <v>720912112.52071619</v>
      </c>
    </row>
    <row r="21" spans="1:11" ht="12" customHeight="1" x14ac:dyDescent="0.25">
      <c r="A21" s="10" t="s">
        <v>9</v>
      </c>
      <c r="B21" s="11">
        <v>1008000</v>
      </c>
      <c r="C21" s="11">
        <v>7158160</v>
      </c>
      <c r="D21" s="11">
        <v>9058691.8000000007</v>
      </c>
      <c r="E21" s="11">
        <f t="shared" si="5"/>
        <v>9330452.5540000014</v>
      </c>
      <c r="F21" s="11">
        <f t="shared" si="5"/>
        <v>9610366.1306200009</v>
      </c>
      <c r="G21" s="11">
        <f t="shared" si="5"/>
        <v>9898677.1145386007</v>
      </c>
    </row>
    <row r="22" spans="1:11" ht="12" customHeight="1" x14ac:dyDescent="0.25">
      <c r="A22" s="13" t="s">
        <v>10</v>
      </c>
      <c r="B22" s="11">
        <v>28980120</v>
      </c>
      <c r="C22" s="11">
        <v>69577948.920000002</v>
      </c>
      <c r="D22" s="11">
        <v>92489616.920000002</v>
      </c>
      <c r="E22" s="11">
        <f t="shared" si="5"/>
        <v>95264305.427599996</v>
      </c>
      <c r="F22" s="11">
        <f t="shared" si="5"/>
        <v>98122234.590427995</v>
      </c>
      <c r="G22" s="11">
        <f t="shared" si="5"/>
        <v>101065901.62814084</v>
      </c>
    </row>
    <row r="23" spans="1:11" ht="12" customHeight="1" x14ac:dyDescent="0.25">
      <c r="A23" s="10" t="s">
        <v>11</v>
      </c>
      <c r="B23" s="11">
        <v>0</v>
      </c>
      <c r="C23" s="11">
        <v>2914592</v>
      </c>
      <c r="D23" s="11">
        <v>11205383.300000001</v>
      </c>
      <c r="E23" s="11">
        <f t="shared" si="5"/>
        <v>11541544.799000001</v>
      </c>
      <c r="F23" s="11">
        <f t="shared" si="5"/>
        <v>11887791.142970001</v>
      </c>
      <c r="G23" s="11">
        <f t="shared" si="5"/>
        <v>12244424.877259102</v>
      </c>
    </row>
    <row r="24" spans="1:11" ht="12" customHeight="1" x14ac:dyDescent="0.25">
      <c r="A24" s="10" t="s">
        <v>12</v>
      </c>
      <c r="B24" s="11">
        <v>0</v>
      </c>
      <c r="C24" s="11">
        <v>26389352.800000001</v>
      </c>
      <c r="D24" s="11">
        <v>23617730.600000001</v>
      </c>
      <c r="E24" s="11">
        <f t="shared" si="5"/>
        <v>24326262.518000003</v>
      </c>
      <c r="F24" s="11">
        <f t="shared" si="5"/>
        <v>25056050.393540002</v>
      </c>
      <c r="G24" s="11">
        <f t="shared" si="5"/>
        <v>25807731.905346204</v>
      </c>
    </row>
    <row r="25" spans="1:11" ht="12" customHeight="1" x14ac:dyDescent="0.25">
      <c r="A25" s="10" t="s">
        <v>13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7">
        <v>0</v>
      </c>
    </row>
    <row r="26" spans="1:11" ht="12" customHeight="1" x14ac:dyDescent="0.25">
      <c r="A26" s="10" t="s">
        <v>17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</row>
    <row r="27" spans="1:11" ht="12" customHeight="1" x14ac:dyDescent="0.25">
      <c r="A27" s="10" t="s">
        <v>15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</row>
    <row r="28" spans="1:11" ht="12" customHeight="1" x14ac:dyDescent="0.25">
      <c r="A28" s="10"/>
      <c r="B28" s="11"/>
      <c r="C28" s="11"/>
      <c r="D28" s="11"/>
      <c r="E28" s="11"/>
      <c r="F28" s="11"/>
      <c r="G28" s="17"/>
    </row>
    <row r="29" spans="1:11" ht="19.5" customHeight="1" x14ac:dyDescent="0.25">
      <c r="A29" s="18" t="s">
        <v>18</v>
      </c>
      <c r="B29" s="19">
        <f>B7+B18</f>
        <v>748806273.60000002</v>
      </c>
      <c r="C29" s="19">
        <f>+C18+C7</f>
        <v>758413771.44999993</v>
      </c>
      <c r="D29" s="19">
        <f>+D18+D7</f>
        <v>867477930.46999979</v>
      </c>
      <c r="E29" s="19">
        <f>+E18+E7</f>
        <v>893502268.38410008</v>
      </c>
      <c r="F29" s="19">
        <f>+F18+F7</f>
        <v>920307336.43562293</v>
      </c>
      <c r="G29" s="19">
        <f>+G18+G7</f>
        <v>947916556.52869153</v>
      </c>
    </row>
    <row r="30" spans="1:11" ht="12" customHeight="1" x14ac:dyDescent="0.25"/>
    <row r="31" spans="1:11" ht="12" customHeight="1" x14ac:dyDescent="0.25">
      <c r="A31" s="20"/>
    </row>
    <row r="32" spans="1:11" ht="30.75" customHeight="1" x14ac:dyDescent="0.25">
      <c r="A32" s="23"/>
      <c r="B32" s="23"/>
      <c r="C32" s="23"/>
      <c r="D32" s="23"/>
      <c r="E32" s="23"/>
      <c r="F32" s="23"/>
      <c r="G32" s="23"/>
    </row>
    <row r="33" spans="1:7" x14ac:dyDescent="0.25">
      <c r="A33" s="21"/>
      <c r="B33" s="22"/>
      <c r="C33" s="22"/>
      <c r="D33" s="22"/>
      <c r="E33" s="22"/>
      <c r="F33" s="22"/>
      <c r="G33" s="22"/>
    </row>
    <row r="34" spans="1:7" ht="30" customHeight="1" x14ac:dyDescent="0.25">
      <c r="A34" s="23"/>
      <c r="B34" s="23"/>
      <c r="C34" s="23"/>
      <c r="D34" s="23"/>
      <c r="E34" s="23"/>
      <c r="F34" s="23"/>
      <c r="G34" s="23"/>
    </row>
  </sheetData>
  <mergeCells count="6">
    <mergeCell ref="A34:G34"/>
    <mergeCell ref="A1:G1"/>
    <mergeCell ref="A2:G2"/>
    <mergeCell ref="A3:G3"/>
    <mergeCell ref="A4:G4"/>
    <mergeCell ref="A32:G32"/>
  </mergeCells>
  <pageMargins left="0.31496062992125984" right="0.51181102362204722" top="0.55118110236220474" bottom="0.55118110236220474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LETY</dc:creator>
  <cp:lastModifiedBy>PC07</cp:lastModifiedBy>
  <cp:lastPrinted>2023-05-15T22:44:37Z</cp:lastPrinted>
  <dcterms:created xsi:type="dcterms:W3CDTF">2021-06-17T20:03:11Z</dcterms:created>
  <dcterms:modified xsi:type="dcterms:W3CDTF">2023-05-15T22:44:53Z</dcterms:modified>
</cp:coreProperties>
</file>