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JERO 2023\"/>
    </mc:Choice>
  </mc:AlternateContent>
  <xr:revisionPtr revIDLastSave="0" documentId="13_ncr:1_{CFCB956A-6E2A-4F9D-84E5-AF66A3C74BA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E85" i="1"/>
  <c r="F85" i="1"/>
  <c r="G85" i="1"/>
  <c r="D49" i="1"/>
  <c r="E49" i="1"/>
  <c r="F49" i="1"/>
  <c r="G49" i="1"/>
  <c r="C49" i="1"/>
  <c r="D39" i="1"/>
  <c r="E39" i="1"/>
  <c r="F39" i="1"/>
  <c r="G39" i="1"/>
  <c r="C39" i="1"/>
  <c r="D29" i="1"/>
  <c r="E29" i="1"/>
  <c r="F29" i="1"/>
  <c r="G29" i="1"/>
  <c r="C29" i="1"/>
  <c r="D19" i="1"/>
  <c r="E19" i="1"/>
  <c r="F19" i="1"/>
  <c r="G19" i="1"/>
  <c r="C19" i="1"/>
  <c r="D11" i="1"/>
  <c r="D10" i="1" s="1"/>
  <c r="E11" i="1"/>
  <c r="E10" i="1" s="1"/>
  <c r="E159" i="1" s="1"/>
  <c r="F11" i="1"/>
  <c r="F10" i="1" s="1"/>
  <c r="G11" i="1"/>
  <c r="G10" i="1" s="1"/>
  <c r="C11" i="1"/>
  <c r="C10" i="1" s="1"/>
  <c r="D134" i="1"/>
  <c r="E134" i="1"/>
  <c r="F134" i="1"/>
  <c r="G134" i="1"/>
  <c r="C134" i="1"/>
  <c r="D124" i="1"/>
  <c r="E124" i="1"/>
  <c r="F124" i="1"/>
  <c r="G124" i="1"/>
  <c r="C124" i="1"/>
  <c r="D114" i="1"/>
  <c r="E114" i="1"/>
  <c r="F114" i="1"/>
  <c r="G114" i="1"/>
  <c r="C114" i="1"/>
  <c r="D104" i="1"/>
  <c r="E104" i="1"/>
  <c r="F104" i="1"/>
  <c r="G104" i="1"/>
  <c r="C104" i="1"/>
  <c r="D94" i="1"/>
  <c r="E94" i="1"/>
  <c r="F94" i="1"/>
  <c r="G94" i="1"/>
  <c r="C94" i="1"/>
  <c r="C85" i="1" s="1"/>
  <c r="H93" i="1"/>
  <c r="H92" i="1"/>
  <c r="H91" i="1"/>
  <c r="H90" i="1"/>
  <c r="H89" i="1"/>
  <c r="H88" i="1"/>
  <c r="H87" i="1"/>
  <c r="H86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85" i="1"/>
  <c r="H134" i="1"/>
  <c r="H136" i="1"/>
  <c r="H137" i="1"/>
  <c r="H135" i="1"/>
  <c r="H124" i="1"/>
  <c r="H126" i="1"/>
  <c r="H127" i="1"/>
  <c r="H128" i="1"/>
  <c r="H129" i="1"/>
  <c r="H130" i="1"/>
  <c r="H131" i="1"/>
  <c r="H132" i="1"/>
  <c r="H133" i="1"/>
  <c r="H125" i="1"/>
  <c r="H114" i="1"/>
  <c r="H118" i="1"/>
  <c r="H104" i="1"/>
  <c r="H106" i="1"/>
  <c r="H107" i="1"/>
  <c r="H108" i="1"/>
  <c r="H109" i="1"/>
  <c r="H110" i="1"/>
  <c r="H111" i="1"/>
  <c r="H112" i="1"/>
  <c r="H113" i="1"/>
  <c r="H105" i="1"/>
  <c r="H94" i="1"/>
  <c r="H96" i="1"/>
  <c r="H97" i="1"/>
  <c r="H98" i="1"/>
  <c r="H99" i="1"/>
  <c r="H100" i="1"/>
  <c r="H101" i="1"/>
  <c r="H102" i="1"/>
  <c r="H103" i="1"/>
  <c r="H95" i="1"/>
  <c r="D159" i="1"/>
  <c r="F159" i="1"/>
  <c r="G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9" i="1"/>
  <c r="H11" i="1"/>
  <c r="H10" i="1"/>
  <c r="H159" i="1" s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<sst xmlns="http://schemas.openxmlformats.org/spreadsheetml/2006/main" count="161" uniqueCount="88">
  <si>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</si>
  <si>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</si>
  <si>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</si>
  <si>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</si>
  <si>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</si>
  <si>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</si>
  <si>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</si>
  <si>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</si>
  <si>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</si>
  <si>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</si>
  <si>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</si>
  <si>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</si>
  <si>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</si>
  <si>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</si>
  <si>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</si>
  <si>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</si>
  <si>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</si>
  <si>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</si>
  <si>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</si>
  <si>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</si>
  <si>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</si>
  <si>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</si>
  <si>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</si>
  <si>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</si>
  <si>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</si>
  <si>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</si>
  <si>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</si>
  <si>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</si>
  <si>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</si>
  <si>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</si>
  <si>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</si>
  <si>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</si>
  <si>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</si>
  <si>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</si>
  <si>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</si>
  <si>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</si>
  <si>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</si>
  <si>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</si>
  <si>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</si>
  <si>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</si>
  <si>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</si>
  <si>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</si>
  <si>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</si>
  <si>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</si>
  <si>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</si>
  <si>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</si>
  <si>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</si>
  <si>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</si>
  <si>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</si>
  <si>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</si>
  <si>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</si>
  <si>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</si>
  <si>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</si>
  <si>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</si>
  <si>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</si>
  <si>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</si>
  <si>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</si>
  <si>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</si>
  <si>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</si>
  <si>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</si>
  <si>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</si>
  <si>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</si>
  <si>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</si>
  <si>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</si>
  <si>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</si>
  <si>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</si>
  <si>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</si>
  <si>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</si>
  <si>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</si>
  <si>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</si>
  <si>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</si>
  <si>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</si>
  <si>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</si>
  <si>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</si>
  <si>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</si>
  <si>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</si>
  <si>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</si>
  <si>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</si>
  <si>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</si>
  <si>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</si>
  <si>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</si>
  <si>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</si>
  <si>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</si>
  <si>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</si>
  <si>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</si>
  <si>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</si>
  <si>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</si>
  <si>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30 DE JUNIO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</si>
</sst>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27" zoomScale="130" zoomScaleNormal="78" zoomScaleSheetLayoutView="130" workbookViewId="0">
      <selection activeCell="B17" sqref="B17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5" t="s">
        <v>83</v>
      </c>
      <c r="C2" s="35"/>
      <c r="D2" s="35"/>
      <c r="E2" s="35"/>
      <c r="F2" s="35"/>
      <c r="G2" s="35"/>
      <c r="H2" s="35"/>
    </row>
    <row r="3" spans="2:8" s="1" customFormat="1" ht="13.5" customHeight="1" x14ac:dyDescent="0.2">
      <c r="B3" s="36" t="s">
        <v>84</v>
      </c>
      <c r="C3" s="36"/>
      <c r="D3" s="36"/>
      <c r="E3" s="36"/>
      <c r="F3" s="36"/>
      <c r="G3" s="36"/>
      <c r="H3" s="36"/>
    </row>
    <row r="4" spans="2:8" s="1" customFormat="1" ht="13.5" customHeight="1" x14ac:dyDescent="0.2">
      <c r="B4" s="36" t="s">
        <v>85</v>
      </c>
      <c r="C4" s="36"/>
      <c r="D4" s="36"/>
      <c r="E4" s="36"/>
      <c r="F4" s="36"/>
      <c r="G4" s="36"/>
      <c r="H4" s="36"/>
    </row>
    <row r="5" spans="2:8" customFormat="1" ht="13.5" customHeight="1" x14ac:dyDescent="0.2">
      <c r="B5" s="36" t="s">
        <v>87</v>
      </c>
      <c r="C5" s="36"/>
      <c r="D5" s="36"/>
      <c r="E5" s="36"/>
      <c r="F5" s="36"/>
      <c r="G5" s="36"/>
      <c r="H5" s="36"/>
    </row>
    <row r="6" spans="2:8" customFormat="1" ht="13.5" customHeight="1" x14ac:dyDescent="0.2">
      <c r="B6" s="37" t="s">
        <v>86</v>
      </c>
      <c r="C6" s="37"/>
      <c r="D6" s="37"/>
      <c r="E6" s="37"/>
      <c r="F6" s="37"/>
      <c r="G6" s="37"/>
      <c r="H6" s="37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30"/>
      <c r="C8" s="32" t="s">
        <v>0</v>
      </c>
      <c r="D8" s="32"/>
      <c r="E8" s="32"/>
      <c r="F8" s="32"/>
      <c r="G8" s="32"/>
      <c r="H8" s="33" t="s">
        <v>1</v>
      </c>
    </row>
    <row r="9" spans="2:8" customFormat="1" ht="38.25" x14ac:dyDescent="0.2">
      <c r="B9" s="31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4"/>
    </row>
    <row r="10" spans="2:8" s="20" customFormat="1" ht="18" customHeight="1" x14ac:dyDescent="0.2">
      <c r="B10" s="22" t="s">
        <v>7</v>
      </c>
      <c r="C10" s="26">
        <f>+C11+C19+C29+C39+C49+C59+C72+C76</f>
        <v>70054360.949999988</v>
      </c>
      <c r="D10" s="26">
        <f t="shared" ref="D10:G10" si="0">+D11+D19+D29+D39+D49+D59+D72+D76</f>
        <v>98028247.040000007</v>
      </c>
      <c r="E10" s="26">
        <f t="shared" si="0"/>
        <v>168082607.98999998</v>
      </c>
      <c r="F10" s="26">
        <f t="shared" si="0"/>
        <v>129678870.18000001</v>
      </c>
      <c r="G10" s="26">
        <f t="shared" si="0"/>
        <v>129375643.93000001</v>
      </c>
      <c r="H10" s="10">
        <f t="shared" ref="H10:H41" si="1">E10-F10</f>
        <v>38403737.809999973</v>
      </c>
    </row>
    <row r="11" spans="2:8" s="20" customFormat="1" ht="18" customHeight="1" x14ac:dyDescent="0.2">
      <c r="B11" s="21" t="s">
        <v>8</v>
      </c>
      <c r="C11" s="26">
        <f>+C12+C13+C14+C15+C16+C17+C18</f>
        <v>26090517.239999998</v>
      </c>
      <c r="D11" s="26">
        <f t="shared" ref="D11:G11" si="2">+D12+D13+D14+D15+D16+D17+D18</f>
        <v>93445769.849999994</v>
      </c>
      <c r="E11" s="26">
        <f t="shared" si="2"/>
        <v>119536287.08999999</v>
      </c>
      <c r="F11" s="26">
        <f t="shared" si="2"/>
        <v>112220696.15000001</v>
      </c>
      <c r="G11" s="26">
        <f t="shared" si="2"/>
        <v>112220696.15000001</v>
      </c>
      <c r="H11" s="10">
        <f t="shared" si="1"/>
        <v>7315590.9399999827</v>
      </c>
    </row>
    <row r="12" spans="2:8" s="9" customFormat="1" ht="18" customHeight="1" x14ac:dyDescent="0.2">
      <c r="B12" s="16" t="s">
        <v>9</v>
      </c>
      <c r="C12" s="27">
        <v>14548926.060000001</v>
      </c>
      <c r="D12" s="27">
        <v>44020317.039999999</v>
      </c>
      <c r="E12" s="27">
        <v>58569243.100000001</v>
      </c>
      <c r="F12" s="27">
        <v>58279837.740000002</v>
      </c>
      <c r="G12" s="27">
        <v>58279837.740000002</v>
      </c>
      <c r="H12" s="28">
        <f t="shared" ref="H12:H18" si="3">E12-F12</f>
        <v>289405.3599999994</v>
      </c>
    </row>
    <row r="13" spans="2:8" s="9" customFormat="1" ht="18" customHeight="1" x14ac:dyDescent="0.2">
      <c r="B13" s="16" t="s">
        <v>10</v>
      </c>
      <c r="C13" s="27">
        <v>3090</v>
      </c>
      <c r="D13" s="27">
        <v>4214946.3</v>
      </c>
      <c r="E13" s="27">
        <v>4218036.3</v>
      </c>
      <c r="F13" s="27">
        <v>2998382.25</v>
      </c>
      <c r="G13" s="27">
        <v>2998382.25</v>
      </c>
      <c r="H13" s="28">
        <f t="shared" si="3"/>
        <v>1219654.0499999998</v>
      </c>
    </row>
    <row r="14" spans="2:8" s="9" customFormat="1" ht="18" customHeight="1" x14ac:dyDescent="0.2">
      <c r="B14" s="16" t="s">
        <v>11</v>
      </c>
      <c r="C14" s="27">
        <v>4319295.12</v>
      </c>
      <c r="D14" s="27">
        <v>12196008.789999999</v>
      </c>
      <c r="E14" s="27">
        <v>16515303.91</v>
      </c>
      <c r="F14" s="27">
        <v>16322457.6</v>
      </c>
      <c r="G14" s="27">
        <v>16322457.6</v>
      </c>
      <c r="H14" s="28">
        <f t="shared" si="3"/>
        <v>192846.31000000052</v>
      </c>
    </row>
    <row r="15" spans="2:8" s="9" customFormat="1" ht="18" customHeight="1" x14ac:dyDescent="0.2">
      <c r="B15" s="16" t="s">
        <v>12</v>
      </c>
      <c r="C15" s="27">
        <v>5812834.8099999996</v>
      </c>
      <c r="D15" s="27">
        <v>23448558.760000002</v>
      </c>
      <c r="E15" s="27">
        <v>29261393.57</v>
      </c>
      <c r="F15" s="27">
        <v>23868287.699999999</v>
      </c>
      <c r="G15" s="27">
        <v>23868287.699999999</v>
      </c>
      <c r="H15" s="28">
        <f t="shared" si="3"/>
        <v>5393105.870000001</v>
      </c>
    </row>
    <row r="16" spans="2:8" s="9" customFormat="1" ht="18" customHeight="1" x14ac:dyDescent="0.2">
      <c r="B16" s="16" t="s">
        <v>13</v>
      </c>
      <c r="C16" s="27">
        <v>1401371.25</v>
      </c>
      <c r="D16" s="27">
        <v>5152538.96</v>
      </c>
      <c r="E16" s="27">
        <v>6553910.21</v>
      </c>
      <c r="F16" s="27">
        <v>6342530.8600000003</v>
      </c>
      <c r="G16" s="27">
        <v>6342530.8600000003</v>
      </c>
      <c r="H16" s="28">
        <f t="shared" si="3"/>
        <v>211379.34999999963</v>
      </c>
    </row>
    <row r="17" spans="2:8" s="9" customFormat="1" ht="18" customHeight="1" x14ac:dyDescent="0.2">
      <c r="B17" s="16" t="s">
        <v>14</v>
      </c>
      <c r="C17" s="27">
        <v>5000</v>
      </c>
      <c r="D17" s="27">
        <v>0</v>
      </c>
      <c r="E17" s="27">
        <v>5000</v>
      </c>
      <c r="F17" s="27">
        <v>0</v>
      </c>
      <c r="G17" s="27">
        <v>0</v>
      </c>
      <c r="H17" s="28">
        <f t="shared" si="3"/>
        <v>5000</v>
      </c>
    </row>
    <row r="18" spans="2:8" s="9" customFormat="1" ht="18" customHeight="1" x14ac:dyDescent="0.2">
      <c r="B18" s="16" t="s">
        <v>15</v>
      </c>
      <c r="C18" s="27">
        <v>0</v>
      </c>
      <c r="D18" s="27">
        <v>4413400</v>
      </c>
      <c r="E18" s="27">
        <v>4413400</v>
      </c>
      <c r="F18" s="27">
        <v>4409200</v>
      </c>
      <c r="G18" s="27">
        <v>4409200</v>
      </c>
      <c r="H18" s="28">
        <f t="shared" si="3"/>
        <v>4200</v>
      </c>
    </row>
    <row r="19" spans="2:8" s="20" customFormat="1" ht="18" customHeight="1" x14ac:dyDescent="0.2">
      <c r="B19" s="21" t="s">
        <v>16</v>
      </c>
      <c r="C19" s="26">
        <f>+C20+C21+C22+C23+C24+C25+C26+C27+C28</f>
        <v>10289582.74</v>
      </c>
      <c r="D19" s="26">
        <f t="shared" ref="D19:G19" si="4">+D20+D21+D22+D23+D24+D25+D26+D27+D28</f>
        <v>916274.89999999991</v>
      </c>
      <c r="E19" s="26">
        <f t="shared" si="4"/>
        <v>11205857.639999999</v>
      </c>
      <c r="F19" s="26">
        <f t="shared" si="4"/>
        <v>4675916.7699999996</v>
      </c>
      <c r="G19" s="26">
        <f t="shared" si="4"/>
        <v>4537710.5200000005</v>
      </c>
      <c r="H19" s="10">
        <f t="shared" si="1"/>
        <v>6529940.8699999992</v>
      </c>
    </row>
    <row r="20" spans="2:8" s="9" customFormat="1" ht="28.5" customHeight="1" x14ac:dyDescent="0.2">
      <c r="B20" s="16" t="s">
        <v>17</v>
      </c>
      <c r="C20" s="27">
        <v>1200690</v>
      </c>
      <c r="D20" s="27">
        <v>180000</v>
      </c>
      <c r="E20" s="27">
        <v>1380690</v>
      </c>
      <c r="F20" s="27">
        <v>852347.96</v>
      </c>
      <c r="G20" s="27">
        <v>845147.96</v>
      </c>
      <c r="H20" s="28">
        <f t="shared" ref="H20:H28" si="5">E20-F20</f>
        <v>528342.04</v>
      </c>
    </row>
    <row r="21" spans="2:8" s="9" customFormat="1" ht="18" customHeight="1" x14ac:dyDescent="0.2">
      <c r="B21" s="16" t="s">
        <v>18</v>
      </c>
      <c r="C21" s="27">
        <v>3166000</v>
      </c>
      <c r="D21" s="27">
        <v>-40000</v>
      </c>
      <c r="E21" s="27">
        <v>3126000</v>
      </c>
      <c r="F21" s="27">
        <v>1089555.17</v>
      </c>
      <c r="G21" s="27">
        <v>1025297.39</v>
      </c>
      <c r="H21" s="28">
        <f t="shared" si="5"/>
        <v>2036444.83</v>
      </c>
    </row>
    <row r="22" spans="2:8" s="9" customFormat="1" ht="18" customHeight="1" x14ac:dyDescent="0.2">
      <c r="B22" s="16" t="s">
        <v>19</v>
      </c>
      <c r="C22" s="27">
        <v>400</v>
      </c>
      <c r="D22" s="27">
        <v>0</v>
      </c>
      <c r="E22" s="27">
        <v>400</v>
      </c>
      <c r="F22" s="27">
        <v>400</v>
      </c>
      <c r="G22" s="27">
        <v>400</v>
      </c>
      <c r="H22" s="28">
        <f t="shared" si="5"/>
        <v>0</v>
      </c>
    </row>
    <row r="23" spans="2:8" s="9" customFormat="1" ht="18" customHeight="1" x14ac:dyDescent="0.2">
      <c r="B23" s="16" t="s">
        <v>20</v>
      </c>
      <c r="C23" s="27">
        <v>117000</v>
      </c>
      <c r="D23" s="27">
        <v>0</v>
      </c>
      <c r="E23" s="27">
        <v>117000</v>
      </c>
      <c r="F23" s="27">
        <v>37384.58</v>
      </c>
      <c r="G23" s="27">
        <v>34384.58</v>
      </c>
      <c r="H23" s="28">
        <f t="shared" si="5"/>
        <v>79615.42</v>
      </c>
    </row>
    <row r="24" spans="2:8" s="9" customFormat="1" ht="18" customHeight="1" x14ac:dyDescent="0.2">
      <c r="B24" s="16" t="s">
        <v>21</v>
      </c>
      <c r="C24" s="27">
        <v>686950</v>
      </c>
      <c r="D24" s="27">
        <v>0</v>
      </c>
      <c r="E24" s="27">
        <v>686950</v>
      </c>
      <c r="F24" s="27">
        <v>119372.87</v>
      </c>
      <c r="G24" s="27">
        <v>113572.87</v>
      </c>
      <c r="H24" s="28">
        <f t="shared" si="5"/>
        <v>567577.13</v>
      </c>
    </row>
    <row r="25" spans="2:8" s="9" customFormat="1" ht="18" customHeight="1" x14ac:dyDescent="0.2">
      <c r="B25" s="16" t="s">
        <v>22</v>
      </c>
      <c r="C25" s="27">
        <v>3577267.74</v>
      </c>
      <c r="D25" s="27">
        <v>94919.3</v>
      </c>
      <c r="E25" s="27">
        <v>3672187.04</v>
      </c>
      <c r="F25" s="27">
        <v>1511566.18</v>
      </c>
      <c r="G25" s="27">
        <v>1485392.51</v>
      </c>
      <c r="H25" s="28">
        <f t="shared" si="5"/>
        <v>2160620.8600000003</v>
      </c>
    </row>
    <row r="26" spans="2:8" s="9" customFormat="1" ht="29.25" customHeight="1" x14ac:dyDescent="0.2">
      <c r="B26" s="16" t="s">
        <v>23</v>
      </c>
      <c r="C26" s="27">
        <v>122000</v>
      </c>
      <c r="D26" s="27">
        <v>90000</v>
      </c>
      <c r="E26" s="27">
        <v>212000</v>
      </c>
      <c r="F26" s="27">
        <v>151506.56</v>
      </c>
      <c r="G26" s="27">
        <v>151006.56</v>
      </c>
      <c r="H26" s="28">
        <f t="shared" si="5"/>
        <v>60493.440000000002</v>
      </c>
    </row>
    <row r="27" spans="2:8" s="9" customFormat="1" ht="18" customHeight="1" x14ac:dyDescent="0.2">
      <c r="B27" s="16" t="s">
        <v>24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8">
        <f t="shared" si="5"/>
        <v>0</v>
      </c>
    </row>
    <row r="28" spans="2:8" s="9" customFormat="1" ht="18" customHeight="1" x14ac:dyDescent="0.2">
      <c r="B28" s="16" t="s">
        <v>25</v>
      </c>
      <c r="C28" s="27">
        <v>1419275</v>
      </c>
      <c r="D28" s="27">
        <v>591355.6</v>
      </c>
      <c r="E28" s="27">
        <v>2010630.6</v>
      </c>
      <c r="F28" s="27">
        <v>913783.45</v>
      </c>
      <c r="G28" s="27">
        <v>882508.65</v>
      </c>
      <c r="H28" s="28">
        <f t="shared" si="5"/>
        <v>1096847.1500000001</v>
      </c>
    </row>
    <row r="29" spans="2:8" s="23" customFormat="1" ht="18" customHeight="1" x14ac:dyDescent="0.2">
      <c r="B29" s="24" t="s">
        <v>26</v>
      </c>
      <c r="C29" s="26">
        <f>+C30+C31+C32+C33+C34+C35+C36+C37+C38</f>
        <v>21469755.370000001</v>
      </c>
      <c r="D29" s="26">
        <f t="shared" ref="D29:G29" si="6">+D30+D31+D32+D33+D34+D35+D36+D37+D38</f>
        <v>3511985.7899999996</v>
      </c>
      <c r="E29" s="26">
        <f t="shared" si="6"/>
        <v>24981741.159999996</v>
      </c>
      <c r="F29" s="26">
        <f t="shared" si="6"/>
        <v>12496540.76</v>
      </c>
      <c r="G29" s="26">
        <f t="shared" si="6"/>
        <v>12331520.76</v>
      </c>
      <c r="H29" s="10">
        <f t="shared" si="1"/>
        <v>12485200.399999997</v>
      </c>
    </row>
    <row r="30" spans="2:8" s="9" customFormat="1" ht="18" customHeight="1" x14ac:dyDescent="0.2">
      <c r="B30" s="16" t="s">
        <v>27</v>
      </c>
      <c r="C30" s="27">
        <v>3208231.49</v>
      </c>
      <c r="D30" s="27">
        <v>124735.51</v>
      </c>
      <c r="E30" s="27">
        <v>3332967</v>
      </c>
      <c r="F30" s="27">
        <v>1599419.32</v>
      </c>
      <c r="G30" s="27">
        <v>1598919.32</v>
      </c>
      <c r="H30" s="11">
        <f t="shared" si="1"/>
        <v>1733547.68</v>
      </c>
    </row>
    <row r="31" spans="2:8" s="9" customFormat="1" ht="18" customHeight="1" x14ac:dyDescent="0.2">
      <c r="B31" s="16" t="s">
        <v>28</v>
      </c>
      <c r="C31" s="27">
        <v>783278</v>
      </c>
      <c r="D31" s="27">
        <v>-95328</v>
      </c>
      <c r="E31" s="27">
        <v>687950</v>
      </c>
      <c r="F31" s="27">
        <v>144149.28</v>
      </c>
      <c r="G31" s="27">
        <v>139649.28</v>
      </c>
      <c r="H31" s="11">
        <f t="shared" si="1"/>
        <v>543800.72</v>
      </c>
    </row>
    <row r="32" spans="2:8" s="9" customFormat="1" ht="18" customHeight="1" x14ac:dyDescent="0.2">
      <c r="B32" s="16" t="s">
        <v>29</v>
      </c>
      <c r="C32" s="27">
        <v>4839996.71</v>
      </c>
      <c r="D32" s="27">
        <v>-102200.01</v>
      </c>
      <c r="E32" s="27">
        <v>4737796.7</v>
      </c>
      <c r="F32" s="27">
        <v>1557707.74</v>
      </c>
      <c r="G32" s="27">
        <v>1552707.74</v>
      </c>
      <c r="H32" s="11">
        <f t="shared" si="1"/>
        <v>3180088.96</v>
      </c>
    </row>
    <row r="33" spans="2:8" s="9" customFormat="1" ht="18" customHeight="1" x14ac:dyDescent="0.2">
      <c r="B33" s="16" t="s">
        <v>30</v>
      </c>
      <c r="C33" s="27">
        <v>4043053.31</v>
      </c>
      <c r="D33" s="27">
        <v>-131913.5</v>
      </c>
      <c r="E33" s="27">
        <v>3911139.81</v>
      </c>
      <c r="F33" s="27">
        <v>3361592.4</v>
      </c>
      <c r="G33" s="27">
        <v>3361592.4</v>
      </c>
      <c r="H33" s="11">
        <f t="shared" si="1"/>
        <v>549547.41000000015</v>
      </c>
    </row>
    <row r="34" spans="2:8" s="9" customFormat="1" ht="35.25" customHeight="1" x14ac:dyDescent="0.2">
      <c r="B34" s="16" t="s">
        <v>31</v>
      </c>
      <c r="C34" s="27">
        <v>6968270.3499999996</v>
      </c>
      <c r="D34" s="27">
        <v>585732.07999999996</v>
      </c>
      <c r="E34" s="27">
        <v>7554002.4299999997</v>
      </c>
      <c r="F34" s="27">
        <v>1510535.19</v>
      </c>
      <c r="G34" s="27">
        <v>1488657.19</v>
      </c>
      <c r="H34" s="11">
        <f t="shared" si="1"/>
        <v>6043467.2400000002</v>
      </c>
    </row>
    <row r="35" spans="2:8" s="9" customFormat="1" ht="18" customHeight="1" x14ac:dyDescent="0.2">
      <c r="B35" s="16" t="s">
        <v>32</v>
      </c>
      <c r="C35" s="27">
        <v>70000</v>
      </c>
      <c r="D35" s="27">
        <v>168200</v>
      </c>
      <c r="E35" s="27">
        <v>238200</v>
      </c>
      <c r="F35" s="27">
        <v>204687.8</v>
      </c>
      <c r="G35" s="27">
        <v>204687.8</v>
      </c>
      <c r="H35" s="11">
        <f t="shared" si="1"/>
        <v>33512.200000000012</v>
      </c>
    </row>
    <row r="36" spans="2:8" s="9" customFormat="1" ht="18" customHeight="1" x14ac:dyDescent="0.2">
      <c r="B36" s="16" t="s">
        <v>33</v>
      </c>
      <c r="C36" s="27">
        <v>1099425.51</v>
      </c>
      <c r="D36" s="27">
        <v>780719.01</v>
      </c>
      <c r="E36" s="27">
        <v>1880144.52</v>
      </c>
      <c r="F36" s="27">
        <v>1497064.54</v>
      </c>
      <c r="G36" s="27">
        <v>1365922.54</v>
      </c>
      <c r="H36" s="11">
        <f t="shared" si="1"/>
        <v>383079.98</v>
      </c>
    </row>
    <row r="37" spans="2:8" s="9" customFormat="1" ht="18" customHeight="1" x14ac:dyDescent="0.2">
      <c r="B37" s="16" t="s">
        <v>34</v>
      </c>
      <c r="C37" s="27">
        <v>90000</v>
      </c>
      <c r="D37" s="27">
        <v>62423.65</v>
      </c>
      <c r="E37" s="27">
        <v>152423.65</v>
      </c>
      <c r="F37" s="27">
        <v>142845.49</v>
      </c>
      <c r="G37" s="27">
        <v>142845.49</v>
      </c>
      <c r="H37" s="11">
        <f t="shared" si="1"/>
        <v>9578.1600000000035</v>
      </c>
    </row>
    <row r="38" spans="2:8" s="9" customFormat="1" ht="18" customHeight="1" x14ac:dyDescent="0.2">
      <c r="B38" s="16" t="s">
        <v>35</v>
      </c>
      <c r="C38" s="27">
        <v>367500</v>
      </c>
      <c r="D38" s="27">
        <v>2119617.0499999998</v>
      </c>
      <c r="E38" s="27">
        <v>2487117.0499999998</v>
      </c>
      <c r="F38" s="27">
        <v>2478539</v>
      </c>
      <c r="G38" s="27">
        <v>2476539</v>
      </c>
      <c r="H38" s="11">
        <f t="shared" si="1"/>
        <v>8578.0499999998137</v>
      </c>
    </row>
    <row r="39" spans="2:8" s="23" customFormat="1" ht="31.5" customHeight="1" x14ac:dyDescent="0.2">
      <c r="B39" s="24" t="s">
        <v>36</v>
      </c>
      <c r="C39" s="26">
        <f>+C40+C41+C42+C43+C44+C45+C46+C47+C48</f>
        <v>4565647.6500000004</v>
      </c>
      <c r="D39" s="26">
        <f t="shared" ref="D39:G39" si="7">+D40+D41+D42+D43+D44+D45+D46+D47+D48</f>
        <v>154216.5</v>
      </c>
      <c r="E39" s="26">
        <f t="shared" si="7"/>
        <v>4719864.1500000004</v>
      </c>
      <c r="F39" s="26">
        <f t="shared" si="7"/>
        <v>285716.5</v>
      </c>
      <c r="G39" s="26">
        <f t="shared" si="7"/>
        <v>285716.5</v>
      </c>
      <c r="H39" s="10">
        <f t="shared" si="1"/>
        <v>4434147.6500000004</v>
      </c>
    </row>
    <row r="40" spans="2:8" s="9" customFormat="1" ht="18" customHeight="1" x14ac:dyDescent="0.2">
      <c r="B40" s="16" t="s">
        <v>37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11">
        <f t="shared" si="1"/>
        <v>0</v>
      </c>
    </row>
    <row r="41" spans="2:8" s="9" customFormat="1" ht="18" customHeight="1" x14ac:dyDescent="0.2">
      <c r="B41" s="16" t="s">
        <v>38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11">
        <f t="shared" si="1"/>
        <v>0</v>
      </c>
    </row>
    <row r="42" spans="2:8" s="9" customFormat="1" ht="18" customHeight="1" x14ac:dyDescent="0.2">
      <c r="B42" s="16" t="s">
        <v>39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11">
        <f t="shared" ref="H42:H73" si="8">E42-F42</f>
        <v>0</v>
      </c>
    </row>
    <row r="43" spans="2:8" s="9" customFormat="1" ht="18" customHeight="1" x14ac:dyDescent="0.2">
      <c r="B43" s="16" t="s">
        <v>40</v>
      </c>
      <c r="C43" s="27">
        <v>4565647.6500000004</v>
      </c>
      <c r="D43" s="27">
        <v>154216.5</v>
      </c>
      <c r="E43" s="27">
        <v>4719864.1500000004</v>
      </c>
      <c r="F43" s="27">
        <v>285716.5</v>
      </c>
      <c r="G43" s="27">
        <v>285716.5</v>
      </c>
      <c r="H43" s="11">
        <f t="shared" si="8"/>
        <v>4434147.6500000004</v>
      </c>
    </row>
    <row r="44" spans="2:8" s="9" customFormat="1" ht="18" customHeight="1" x14ac:dyDescent="0.2">
      <c r="B44" s="16" t="s">
        <v>41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 t="shared" si="8"/>
        <v>0</v>
      </c>
    </row>
    <row r="45" spans="2:8" s="9" customFormat="1" ht="18" customHeight="1" x14ac:dyDescent="0.2">
      <c r="B45" s="16" t="s">
        <v>42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11">
        <f t="shared" si="8"/>
        <v>0</v>
      </c>
    </row>
    <row r="46" spans="2:8" s="9" customFormat="1" ht="18" customHeight="1" x14ac:dyDescent="0.2">
      <c r="B46" s="16" t="s">
        <v>43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11">
        <f t="shared" si="8"/>
        <v>0</v>
      </c>
    </row>
    <row r="47" spans="2:8" s="9" customFormat="1" ht="18" customHeight="1" x14ac:dyDescent="0.2">
      <c r="B47" s="16" t="s">
        <v>44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11">
        <f t="shared" si="8"/>
        <v>0</v>
      </c>
    </row>
    <row r="48" spans="2:8" s="9" customFormat="1" ht="18" customHeight="1" x14ac:dyDescent="0.2">
      <c r="B48" s="16" t="s">
        <v>45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 t="shared" si="8"/>
        <v>0</v>
      </c>
    </row>
    <row r="49" spans="2:8" s="20" customFormat="1" ht="33.75" customHeight="1" x14ac:dyDescent="0.2">
      <c r="B49" s="21" t="s">
        <v>46</v>
      </c>
      <c r="C49" s="26">
        <f>+C50+C51+C52+C53+C54+C55+C56+C57+C58</f>
        <v>7638857.9500000002</v>
      </c>
      <c r="D49" s="26">
        <f t="shared" ref="D49:G49" si="9">+D50+D51+D52+D53+D54+D55+D56+D57+D58</f>
        <v>0</v>
      </c>
      <c r="E49" s="26">
        <f t="shared" si="9"/>
        <v>7638857.9500000002</v>
      </c>
      <c r="F49" s="26">
        <f t="shared" si="9"/>
        <v>0</v>
      </c>
      <c r="G49" s="26">
        <f t="shared" si="9"/>
        <v>0</v>
      </c>
      <c r="H49" s="10">
        <f t="shared" si="8"/>
        <v>7638857.9500000002</v>
      </c>
    </row>
    <row r="50" spans="2:8" s="9" customFormat="1" ht="18" customHeight="1" x14ac:dyDescent="0.2">
      <c r="B50" s="16" t="s">
        <v>47</v>
      </c>
      <c r="C50" s="27">
        <v>7638857.9500000002</v>
      </c>
      <c r="D50" s="27">
        <v>0</v>
      </c>
      <c r="E50" s="27">
        <v>7638857.9500000002</v>
      </c>
      <c r="F50" s="27">
        <v>0</v>
      </c>
      <c r="G50" s="27">
        <v>0</v>
      </c>
      <c r="H50" s="11">
        <f t="shared" si="8"/>
        <v>7638857.9500000002</v>
      </c>
    </row>
    <row r="51" spans="2:8" s="9" customFormat="1" ht="18" customHeight="1" x14ac:dyDescent="0.2">
      <c r="B51" s="16" t="s">
        <v>48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11">
        <f t="shared" si="8"/>
        <v>0</v>
      </c>
    </row>
    <row r="52" spans="2:8" s="9" customFormat="1" ht="18" customHeight="1" x14ac:dyDescent="0.2">
      <c r="B52" s="16" t="s">
        <v>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11">
        <f t="shared" si="8"/>
        <v>0</v>
      </c>
    </row>
    <row r="53" spans="2:8" s="9" customFormat="1" ht="18" customHeight="1" x14ac:dyDescent="0.2">
      <c r="B53" s="16" t="s">
        <v>50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11">
        <f t="shared" si="8"/>
        <v>0</v>
      </c>
    </row>
    <row r="54" spans="2:8" s="9" customFormat="1" ht="18" customHeight="1" x14ac:dyDescent="0.2">
      <c r="B54" s="16" t="s">
        <v>51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11">
        <f t="shared" si="8"/>
        <v>0</v>
      </c>
    </row>
    <row r="55" spans="2:8" s="9" customFormat="1" ht="18" customHeight="1" x14ac:dyDescent="0.2">
      <c r="B55" s="16" t="s">
        <v>52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11">
        <f t="shared" si="8"/>
        <v>0</v>
      </c>
    </row>
    <row r="56" spans="2:8" s="9" customFormat="1" ht="18" customHeight="1" x14ac:dyDescent="0.2">
      <c r="B56" s="16" t="s">
        <v>53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11">
        <f t="shared" si="8"/>
        <v>0</v>
      </c>
    </row>
    <row r="57" spans="2:8" s="9" customFormat="1" ht="18" customHeight="1" x14ac:dyDescent="0.2">
      <c r="B57" s="16" t="s">
        <v>54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11">
        <f t="shared" si="8"/>
        <v>0</v>
      </c>
    </row>
    <row r="58" spans="2:8" s="9" customFormat="1" ht="18" customHeight="1" x14ac:dyDescent="0.2">
      <c r="B58" s="16" t="s">
        <v>55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11">
        <f t="shared" si="8"/>
        <v>0</v>
      </c>
    </row>
    <row r="59" spans="2:8" s="20" customFormat="1" ht="18" customHeight="1" x14ac:dyDescent="0.2">
      <c r="B59" s="21" t="s">
        <v>56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9" customFormat="1" ht="18" customHeight="1" x14ac:dyDescent="0.2">
      <c r="B60" s="16" t="s">
        <v>57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8"/>
        <v>0</v>
      </c>
    </row>
    <row r="61" spans="2:8" s="9" customFormat="1" ht="18" customHeight="1" x14ac:dyDescent="0.2">
      <c r="B61" s="16" t="s">
        <v>58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8" s="9" customFormat="1" ht="18" customHeight="1" x14ac:dyDescent="0.2">
      <c r="B62" s="16" t="s">
        <v>59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8"/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8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8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8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5" si="10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10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0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10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10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10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0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0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0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0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0"/>
        <v>0</v>
      </c>
    </row>
    <row r="85" spans="2:8" s="20" customFormat="1" ht="18" customHeight="1" x14ac:dyDescent="0.2">
      <c r="B85" s="22" t="s">
        <v>81</v>
      </c>
      <c r="C85" s="26">
        <f>+C86+C94+C104+C114+C124+C134+C138+C147</f>
        <v>804140690.38999987</v>
      </c>
      <c r="D85" s="26">
        <f t="shared" ref="D85:G85" si="11">+D86+D94+D104+D114+D124+D134+D138+D147</f>
        <v>0</v>
      </c>
      <c r="E85" s="26">
        <f t="shared" si="11"/>
        <v>804140690.38999987</v>
      </c>
      <c r="F85" s="26">
        <f t="shared" si="11"/>
        <v>532871.96</v>
      </c>
      <c r="G85" s="26">
        <f t="shared" si="11"/>
        <v>532871.96</v>
      </c>
      <c r="H85" s="10">
        <f t="shared" si="10"/>
        <v>803607818.42999983</v>
      </c>
    </row>
    <row r="86" spans="2:8" s="20" customFormat="1" ht="15" x14ac:dyDescent="0.2">
      <c r="B86" s="21" t="s">
        <v>8</v>
      </c>
      <c r="C86" s="26">
        <v>1245840</v>
      </c>
      <c r="D86" s="26">
        <v>0</v>
      </c>
      <c r="E86" s="26">
        <v>1245840</v>
      </c>
      <c r="F86" s="26">
        <v>0</v>
      </c>
      <c r="G86" s="26">
        <v>0</v>
      </c>
      <c r="H86" s="29">
        <f t="shared" ref="H86:H93" si="12">E86-F86</f>
        <v>1245840</v>
      </c>
    </row>
    <row r="87" spans="2:8" s="9" customFormat="1" ht="15" x14ac:dyDescent="0.2">
      <c r="B87" s="16" t="s">
        <v>9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8">
        <f t="shared" si="12"/>
        <v>0</v>
      </c>
    </row>
    <row r="88" spans="2:8" s="9" customFormat="1" ht="15" x14ac:dyDescent="0.2">
      <c r="B88" s="16" t="s">
        <v>10</v>
      </c>
      <c r="C88" s="27">
        <v>1245840</v>
      </c>
      <c r="D88" s="27">
        <v>0</v>
      </c>
      <c r="E88" s="27">
        <v>1245840</v>
      </c>
      <c r="F88" s="27">
        <v>0</v>
      </c>
      <c r="G88" s="27">
        <v>0</v>
      </c>
      <c r="H88" s="28">
        <f t="shared" si="12"/>
        <v>1245840</v>
      </c>
    </row>
    <row r="89" spans="2:8" s="9" customFormat="1" ht="15" x14ac:dyDescent="0.2">
      <c r="B89" s="16" t="s">
        <v>11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8">
        <f t="shared" si="12"/>
        <v>0</v>
      </c>
    </row>
    <row r="90" spans="2:8" s="9" customFormat="1" ht="15" x14ac:dyDescent="0.2">
      <c r="B90" s="16" t="s">
        <v>12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8">
        <f t="shared" si="12"/>
        <v>0</v>
      </c>
    </row>
    <row r="91" spans="2:8" s="9" customFormat="1" ht="15" x14ac:dyDescent="0.2">
      <c r="B91" s="16" t="s">
        <v>13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8">
        <f t="shared" si="12"/>
        <v>0</v>
      </c>
    </row>
    <row r="92" spans="2:8" s="9" customFormat="1" ht="11.25" customHeight="1" x14ac:dyDescent="0.2">
      <c r="B92" s="16" t="s">
        <v>14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8">
        <f t="shared" si="12"/>
        <v>0</v>
      </c>
    </row>
    <row r="93" spans="2:8" s="9" customFormat="1" ht="15" x14ac:dyDescent="0.2">
      <c r="B93" s="16" t="s">
        <v>15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8">
        <f t="shared" si="12"/>
        <v>0</v>
      </c>
    </row>
    <row r="94" spans="2:8" s="20" customFormat="1" ht="15" x14ac:dyDescent="0.2">
      <c r="B94" s="21" t="s">
        <v>16</v>
      </c>
      <c r="C94" s="26">
        <f>+C95+C96+C97+C98+C99+C100+C101+C102+C103</f>
        <v>657593374.69999993</v>
      </c>
      <c r="D94" s="26">
        <f t="shared" ref="D94:G94" si="13">+D95+D96+D97+D98+D99+D100+D101+D102+D103</f>
        <v>0</v>
      </c>
      <c r="E94" s="26">
        <f t="shared" si="13"/>
        <v>657593374.69999993</v>
      </c>
      <c r="F94" s="26">
        <f t="shared" si="13"/>
        <v>167528.76</v>
      </c>
      <c r="G94" s="26">
        <f t="shared" si="13"/>
        <v>167528.76</v>
      </c>
      <c r="H94" s="10">
        <f t="shared" ref="H94" si="14">E94-F94</f>
        <v>657425845.93999994</v>
      </c>
    </row>
    <row r="95" spans="2:8" s="9" customFormat="1" ht="30" x14ac:dyDescent="0.2">
      <c r="B95" s="16" t="s">
        <v>17</v>
      </c>
      <c r="C95" s="27">
        <v>4005220</v>
      </c>
      <c r="D95" s="27">
        <v>0</v>
      </c>
      <c r="E95" s="27">
        <v>4005220</v>
      </c>
      <c r="F95" s="27">
        <v>0</v>
      </c>
      <c r="G95" s="27">
        <v>0</v>
      </c>
      <c r="H95" s="11">
        <f t="shared" ref="H95:H114" si="15">E95-F95</f>
        <v>4005220</v>
      </c>
    </row>
    <row r="96" spans="2:8" s="9" customFormat="1" ht="15" x14ac:dyDescent="0.2">
      <c r="B96" s="16" t="s">
        <v>18</v>
      </c>
      <c r="C96" s="27">
        <v>651190601.89999998</v>
      </c>
      <c r="D96" s="27">
        <v>0</v>
      </c>
      <c r="E96" s="27">
        <v>651190601.89999998</v>
      </c>
      <c r="F96" s="27">
        <v>0</v>
      </c>
      <c r="G96" s="27">
        <v>0</v>
      </c>
      <c r="H96" s="11">
        <f t="shared" si="15"/>
        <v>651190601.89999998</v>
      </c>
    </row>
    <row r="97" spans="2:8" s="9" customFormat="1" ht="30" x14ac:dyDescent="0.2">
      <c r="B97" s="16" t="s">
        <v>19</v>
      </c>
      <c r="C97" s="27">
        <v>14500</v>
      </c>
      <c r="D97" s="27">
        <v>0</v>
      </c>
      <c r="E97" s="27">
        <v>14500</v>
      </c>
      <c r="F97" s="27">
        <v>0</v>
      </c>
      <c r="G97" s="27">
        <v>0</v>
      </c>
      <c r="H97" s="11">
        <f t="shared" si="15"/>
        <v>14500</v>
      </c>
    </row>
    <row r="98" spans="2:8" s="9" customFormat="1" ht="15" x14ac:dyDescent="0.2">
      <c r="B98" s="16" t="s">
        <v>20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11">
        <f t="shared" si="15"/>
        <v>0</v>
      </c>
    </row>
    <row r="99" spans="2:8" s="9" customFormat="1" ht="15" x14ac:dyDescent="0.2">
      <c r="B99" s="16" t="s">
        <v>21</v>
      </c>
      <c r="C99" s="27">
        <v>46400</v>
      </c>
      <c r="D99" s="27">
        <v>0</v>
      </c>
      <c r="E99" s="27">
        <v>46400</v>
      </c>
      <c r="F99" s="27">
        <v>0</v>
      </c>
      <c r="G99" s="27">
        <v>0</v>
      </c>
      <c r="H99" s="11">
        <f t="shared" si="15"/>
        <v>46400</v>
      </c>
    </row>
    <row r="100" spans="2:8" s="9" customFormat="1" ht="15" x14ac:dyDescent="0.2">
      <c r="B100" s="16" t="s">
        <v>22</v>
      </c>
      <c r="C100" s="27">
        <v>2000000</v>
      </c>
      <c r="D100" s="27">
        <v>0</v>
      </c>
      <c r="E100" s="27">
        <v>2000000</v>
      </c>
      <c r="F100" s="27">
        <v>167528.76</v>
      </c>
      <c r="G100" s="27">
        <v>167528.76</v>
      </c>
      <c r="H100" s="11">
        <f t="shared" si="15"/>
        <v>1832471.24</v>
      </c>
    </row>
    <row r="101" spans="2:8" s="9" customFormat="1" ht="30" x14ac:dyDescent="0.2">
      <c r="B101" s="16" t="s">
        <v>23</v>
      </c>
      <c r="C101" s="27">
        <v>136652.79999999999</v>
      </c>
      <c r="D101" s="27">
        <v>0</v>
      </c>
      <c r="E101" s="27">
        <v>136652.79999999999</v>
      </c>
      <c r="F101" s="27">
        <v>0</v>
      </c>
      <c r="G101" s="27">
        <v>0</v>
      </c>
      <c r="H101" s="11">
        <f t="shared" si="15"/>
        <v>136652.79999999999</v>
      </c>
    </row>
    <row r="102" spans="2:8" s="9" customFormat="1" ht="11.25" customHeight="1" x14ac:dyDescent="0.2">
      <c r="B102" s="16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11">
        <f t="shared" si="15"/>
        <v>0</v>
      </c>
    </row>
    <row r="103" spans="2:8" s="9" customFormat="1" ht="15" x14ac:dyDescent="0.2">
      <c r="B103" s="16" t="s">
        <v>25</v>
      </c>
      <c r="C103" s="27">
        <v>200000</v>
      </c>
      <c r="D103" s="27">
        <v>0</v>
      </c>
      <c r="E103" s="27">
        <v>200000</v>
      </c>
      <c r="F103" s="27">
        <v>0</v>
      </c>
      <c r="G103" s="27">
        <v>0</v>
      </c>
      <c r="H103" s="11">
        <f t="shared" si="15"/>
        <v>200000</v>
      </c>
    </row>
    <row r="104" spans="2:8" s="20" customFormat="1" ht="15" x14ac:dyDescent="0.2">
      <c r="B104" s="21" t="s">
        <v>26</v>
      </c>
      <c r="C104" s="26">
        <f>+C105+C106+C107+C108+C109+C110+C111+C112+C113</f>
        <v>8532631.8000000007</v>
      </c>
      <c r="D104" s="26">
        <f t="shared" ref="D104:G104" si="16">+D105+D106+D107+D108+D109+D110+D111+D112+D113</f>
        <v>0</v>
      </c>
      <c r="E104" s="26">
        <f t="shared" si="16"/>
        <v>8532631.8000000007</v>
      </c>
      <c r="F104" s="26">
        <f t="shared" si="16"/>
        <v>329623.14</v>
      </c>
      <c r="G104" s="26">
        <f t="shared" si="16"/>
        <v>329623.14</v>
      </c>
      <c r="H104" s="10">
        <f t="shared" si="15"/>
        <v>8203008.6600000011</v>
      </c>
    </row>
    <row r="105" spans="2:8" s="9" customFormat="1" ht="15" x14ac:dyDescent="0.2">
      <c r="B105" s="16" t="s">
        <v>27</v>
      </c>
      <c r="C105" s="27">
        <v>82940</v>
      </c>
      <c r="D105" s="27">
        <v>0</v>
      </c>
      <c r="E105" s="27">
        <v>82940</v>
      </c>
      <c r="F105" s="27">
        <v>0</v>
      </c>
      <c r="G105" s="27">
        <v>0</v>
      </c>
      <c r="H105" s="11">
        <f t="shared" si="15"/>
        <v>82940</v>
      </c>
    </row>
    <row r="106" spans="2:8" s="9" customFormat="1" ht="15" x14ac:dyDescent="0.2">
      <c r="B106" s="16" t="s">
        <v>28</v>
      </c>
      <c r="C106" s="27">
        <v>700000</v>
      </c>
      <c r="D106" s="27">
        <v>0</v>
      </c>
      <c r="E106" s="27">
        <v>700000</v>
      </c>
      <c r="F106" s="27">
        <v>329623.14</v>
      </c>
      <c r="G106" s="27">
        <v>329623.14</v>
      </c>
      <c r="H106" s="11">
        <f t="shared" si="15"/>
        <v>370376.86</v>
      </c>
    </row>
    <row r="107" spans="2:8" s="9" customFormat="1" ht="15" x14ac:dyDescent="0.2">
      <c r="B107" s="16" t="s">
        <v>29</v>
      </c>
      <c r="C107" s="27">
        <v>6150531.7999999998</v>
      </c>
      <c r="D107" s="27">
        <v>0</v>
      </c>
      <c r="E107" s="27">
        <v>6150531.7999999998</v>
      </c>
      <c r="F107" s="27">
        <v>0</v>
      </c>
      <c r="G107" s="27">
        <v>0</v>
      </c>
      <c r="H107" s="11">
        <f t="shared" si="15"/>
        <v>6150531.7999999998</v>
      </c>
    </row>
    <row r="108" spans="2:8" s="9" customFormat="1" ht="15" x14ac:dyDescent="0.2">
      <c r="B108" s="16" t="s">
        <v>30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11">
        <f t="shared" si="15"/>
        <v>0</v>
      </c>
    </row>
    <row r="109" spans="2:8" s="9" customFormat="1" ht="30" x14ac:dyDescent="0.2">
      <c r="B109" s="16" t="s">
        <v>31</v>
      </c>
      <c r="C109" s="27">
        <v>1599160</v>
      </c>
      <c r="D109" s="27">
        <v>0</v>
      </c>
      <c r="E109" s="27">
        <v>1599160</v>
      </c>
      <c r="F109" s="27">
        <v>0</v>
      </c>
      <c r="G109" s="27">
        <v>0</v>
      </c>
      <c r="H109" s="11">
        <f t="shared" si="15"/>
        <v>1599160</v>
      </c>
    </row>
    <row r="110" spans="2:8" s="9" customFormat="1" ht="15" x14ac:dyDescent="0.2">
      <c r="B110" s="16" t="s">
        <v>32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11">
        <f t="shared" si="15"/>
        <v>0</v>
      </c>
    </row>
    <row r="111" spans="2:8" s="9" customFormat="1" ht="15" x14ac:dyDescent="0.2">
      <c r="B111" s="16" t="s">
        <v>33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11">
        <f t="shared" si="15"/>
        <v>0</v>
      </c>
    </row>
    <row r="112" spans="2:8" s="9" customFormat="1" ht="11.25" customHeight="1" x14ac:dyDescent="0.2">
      <c r="B112" s="16" t="s">
        <v>34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11">
        <f t="shared" si="15"/>
        <v>0</v>
      </c>
    </row>
    <row r="113" spans="2:8" s="9" customFormat="1" ht="15" x14ac:dyDescent="0.2">
      <c r="B113" s="16" t="s">
        <v>35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11">
        <f t="shared" si="15"/>
        <v>0</v>
      </c>
    </row>
    <row r="114" spans="2:8" s="20" customFormat="1" ht="30" x14ac:dyDescent="0.2">
      <c r="B114" s="21" t="s">
        <v>36</v>
      </c>
      <c r="C114" s="26">
        <f>+C115+C116+C117+C118+C119+C120+C121+C122+C123</f>
        <v>91623000</v>
      </c>
      <c r="D114" s="26">
        <f t="shared" ref="D114:G114" si="17">+D115+D116+D117+D118+D119+D120+D121+D122+D123</f>
        <v>0</v>
      </c>
      <c r="E114" s="26">
        <f t="shared" si="17"/>
        <v>91623000</v>
      </c>
      <c r="F114" s="26">
        <f t="shared" si="17"/>
        <v>35720.06</v>
      </c>
      <c r="G114" s="26">
        <f t="shared" si="17"/>
        <v>35720.06</v>
      </c>
      <c r="H114" s="10">
        <f t="shared" si="15"/>
        <v>91587279.939999998</v>
      </c>
    </row>
    <row r="115" spans="2:8" s="9" customFormat="1" ht="15" x14ac:dyDescent="0.2">
      <c r="B115" s="16" t="s">
        <v>37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11">
        <v>0</v>
      </c>
    </row>
    <row r="116" spans="2:8" s="9" customFormat="1" ht="15" x14ac:dyDescent="0.2">
      <c r="B116" s="16" t="s">
        <v>38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11">
        <v>0</v>
      </c>
    </row>
    <row r="117" spans="2:8" s="9" customFormat="1" ht="15" x14ac:dyDescent="0.2">
      <c r="B117" s="16" t="s">
        <v>39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11">
        <v>0</v>
      </c>
    </row>
    <row r="118" spans="2:8" s="9" customFormat="1" ht="15" x14ac:dyDescent="0.2">
      <c r="B118" s="16" t="s">
        <v>40</v>
      </c>
      <c r="C118" s="27">
        <v>91623000</v>
      </c>
      <c r="D118" s="27">
        <v>0</v>
      </c>
      <c r="E118" s="27">
        <v>91623000</v>
      </c>
      <c r="F118" s="27">
        <v>35720.06</v>
      </c>
      <c r="G118" s="27">
        <v>35720.06</v>
      </c>
      <c r="H118" s="11">
        <f t="shared" ref="H118" si="18">E118-F118</f>
        <v>91587279.939999998</v>
      </c>
    </row>
    <row r="119" spans="2:8" s="9" customFormat="1" ht="15" x14ac:dyDescent="0.2">
      <c r="B119" s="16" t="s">
        <v>41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1">
        <v>0</v>
      </c>
    </row>
    <row r="120" spans="2:8" s="9" customFormat="1" ht="15" x14ac:dyDescent="0.2">
      <c r="B120" s="16" t="s">
        <v>42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1">
        <v>0</v>
      </c>
    </row>
    <row r="121" spans="2:8" s="9" customFormat="1" ht="15" x14ac:dyDescent="0.2">
      <c r="B121" s="16" t="s">
        <v>43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1">
        <v>0</v>
      </c>
    </row>
    <row r="122" spans="2:8" s="9" customFormat="1" ht="11.25" customHeight="1" x14ac:dyDescent="0.2">
      <c r="B122" s="16" t="s">
        <v>44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1">
        <v>0</v>
      </c>
    </row>
    <row r="123" spans="2:8" s="9" customFormat="1" ht="15" x14ac:dyDescent="0.2">
      <c r="B123" s="16" t="s">
        <v>45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1">
        <v>0</v>
      </c>
    </row>
    <row r="124" spans="2:8" s="20" customFormat="1" ht="30" x14ac:dyDescent="0.2">
      <c r="B124" s="21" t="s">
        <v>46</v>
      </c>
      <c r="C124" s="26">
        <f>+C125+C126+C127+C128+C129+C130+C131+C132+C133</f>
        <v>10817576.300000001</v>
      </c>
      <c r="D124" s="26">
        <f t="shared" ref="D124:G124" si="19">+D125+D126+D127+D128+D129+D130+D131+D132+D133</f>
        <v>0</v>
      </c>
      <c r="E124" s="26">
        <f t="shared" si="19"/>
        <v>10817576.300000001</v>
      </c>
      <c r="F124" s="26">
        <f t="shared" si="19"/>
        <v>0</v>
      </c>
      <c r="G124" s="26">
        <f t="shared" si="19"/>
        <v>0</v>
      </c>
      <c r="H124" s="10">
        <f t="shared" ref="H124" si="20">E124-F124</f>
        <v>10817576.300000001</v>
      </c>
    </row>
    <row r="125" spans="2:8" s="9" customFormat="1" ht="15" x14ac:dyDescent="0.2">
      <c r="B125" s="16" t="s">
        <v>47</v>
      </c>
      <c r="C125" s="27">
        <v>3708868</v>
      </c>
      <c r="D125" s="27">
        <v>0</v>
      </c>
      <c r="E125" s="27">
        <v>3708868</v>
      </c>
      <c r="F125" s="27">
        <v>0</v>
      </c>
      <c r="G125" s="27">
        <v>0</v>
      </c>
      <c r="H125" s="11">
        <f t="shared" ref="H125:H137" si="21">E125-F125</f>
        <v>3708868</v>
      </c>
    </row>
    <row r="126" spans="2:8" s="9" customFormat="1" ht="15" x14ac:dyDescent="0.2">
      <c r="B126" s="16" t="s">
        <v>48</v>
      </c>
      <c r="C126" s="27">
        <v>6755463.2999999998</v>
      </c>
      <c r="D126" s="27">
        <v>0</v>
      </c>
      <c r="E126" s="27">
        <v>6755463.2999999998</v>
      </c>
      <c r="F126" s="27">
        <v>0</v>
      </c>
      <c r="G126" s="27">
        <v>0</v>
      </c>
      <c r="H126" s="11">
        <f t="shared" si="21"/>
        <v>6755463.2999999998</v>
      </c>
    </row>
    <row r="127" spans="2:8" s="9" customFormat="1" ht="15" x14ac:dyDescent="0.2">
      <c r="B127" s="16" t="s">
        <v>49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11">
        <f t="shared" si="21"/>
        <v>0</v>
      </c>
    </row>
    <row r="128" spans="2:8" s="9" customFormat="1" ht="15" x14ac:dyDescent="0.2">
      <c r="B128" s="16" t="s">
        <v>50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11">
        <f t="shared" si="21"/>
        <v>0</v>
      </c>
    </row>
    <row r="129" spans="2:8" s="9" customFormat="1" ht="15" x14ac:dyDescent="0.2">
      <c r="B129" s="16" t="s">
        <v>51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11">
        <f t="shared" si="21"/>
        <v>0</v>
      </c>
    </row>
    <row r="130" spans="2:8" s="9" customFormat="1" ht="15" x14ac:dyDescent="0.2">
      <c r="B130" s="16" t="s">
        <v>52</v>
      </c>
      <c r="C130" s="27">
        <v>353245</v>
      </c>
      <c r="D130" s="27">
        <v>0</v>
      </c>
      <c r="E130" s="27">
        <v>353245</v>
      </c>
      <c r="F130" s="27">
        <v>0</v>
      </c>
      <c r="G130" s="27">
        <v>0</v>
      </c>
      <c r="H130" s="11">
        <f t="shared" si="21"/>
        <v>353245</v>
      </c>
    </row>
    <row r="131" spans="2:8" s="9" customFormat="1" ht="15" x14ac:dyDescent="0.2">
      <c r="B131" s="16" t="s">
        <v>53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11">
        <f t="shared" si="21"/>
        <v>0</v>
      </c>
    </row>
    <row r="132" spans="2:8" s="9" customFormat="1" ht="11.25" customHeight="1" x14ac:dyDescent="0.2">
      <c r="B132" s="16" t="s">
        <v>54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11">
        <f t="shared" si="21"/>
        <v>0</v>
      </c>
    </row>
    <row r="133" spans="2:8" s="9" customFormat="1" ht="15" x14ac:dyDescent="0.2">
      <c r="B133" s="16" t="s">
        <v>55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11">
        <f t="shared" si="21"/>
        <v>0</v>
      </c>
    </row>
    <row r="134" spans="2:8" s="20" customFormat="1" ht="15" x14ac:dyDescent="0.2">
      <c r="B134" s="21" t="s">
        <v>56</v>
      </c>
      <c r="C134" s="26">
        <f>+C135+C136+C137</f>
        <v>34328267.590000004</v>
      </c>
      <c r="D134" s="26">
        <f t="shared" ref="D134:G134" si="22">+D135+D136+D137</f>
        <v>0</v>
      </c>
      <c r="E134" s="26">
        <f t="shared" si="22"/>
        <v>34328267.590000004</v>
      </c>
      <c r="F134" s="26">
        <f t="shared" si="22"/>
        <v>0</v>
      </c>
      <c r="G134" s="26">
        <f t="shared" si="22"/>
        <v>0</v>
      </c>
      <c r="H134" s="10">
        <f t="shared" si="21"/>
        <v>34328267.590000004</v>
      </c>
    </row>
    <row r="135" spans="2:8" s="9" customFormat="1" ht="15" x14ac:dyDescent="0.2">
      <c r="B135" s="16" t="s">
        <v>57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11">
        <f t="shared" si="21"/>
        <v>0</v>
      </c>
    </row>
    <row r="136" spans="2:8" s="9" customFormat="1" ht="11.25" customHeight="1" x14ac:dyDescent="0.2">
      <c r="B136" s="16" t="s">
        <v>58</v>
      </c>
      <c r="C136" s="27">
        <v>34328267.590000004</v>
      </c>
      <c r="D136" s="27">
        <v>0</v>
      </c>
      <c r="E136" s="27">
        <v>34328267.590000004</v>
      </c>
      <c r="F136" s="27">
        <v>0</v>
      </c>
      <c r="G136" s="27">
        <v>0</v>
      </c>
      <c r="H136" s="11">
        <f t="shared" si="21"/>
        <v>34328267.590000004</v>
      </c>
    </row>
    <row r="137" spans="2:8" s="9" customFormat="1" ht="15" x14ac:dyDescent="0.2">
      <c r="B137" s="16" t="s">
        <v>59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11">
        <f t="shared" si="21"/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874195051.33999991</v>
      </c>
      <c r="D159" s="10">
        <f t="shared" ref="D159:H159" si="23">D10+D85</f>
        <v>98028247.040000007</v>
      </c>
      <c r="E159" s="10">
        <f>E10+E85</f>
        <v>972223298.37999988</v>
      </c>
      <c r="F159" s="10">
        <f t="shared" si="23"/>
        <v>130211742.14</v>
      </c>
      <c r="G159" s="10">
        <f t="shared" si="23"/>
        <v>129908515.89</v>
      </c>
      <c r="H159" s="10">
        <f t="shared" si="23"/>
        <v>842011556.23999977</v>
      </c>
    </row>
    <row r="160" spans="2:8" x14ac:dyDescent="0.2">
      <c r="C160" s="4"/>
      <c r="F160" s="3"/>
      <c r="G160" s="3"/>
      <c r="H160" s="3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ContPresupuestal</cp:lastModifiedBy>
  <cp:lastPrinted>2023-05-16T17:57:16Z</cp:lastPrinted>
  <dcterms:created xsi:type="dcterms:W3CDTF">2021-01-20T20:50:45Z</dcterms:created>
  <dcterms:modified xsi:type="dcterms:W3CDTF">2023-07-31T20:28:41Z</dcterms:modified>
</cp:coreProperties>
</file>