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Mayo 2023\Nueva carpeta\"/>
    </mc:Choice>
  </mc:AlternateContent>
  <xr:revisionPtr revIDLastSave="0" documentId="13_ncr:1_{B8ABF9E0-494A-4081-AF0E-78D16E47DEB8}"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<sst xmlns="http://schemas.openxmlformats.org/spreadsheetml/2006/main" count="1188" uniqueCount="438">
  <si>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</si>
  <si>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</si>
  <si>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</si>
  <si>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</si>
  <si>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</si>
  <si>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</si>
  <si>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</si>
  <si>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</si>
  <si>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</si>
  <si>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</si>
  <si>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</si>
  <si>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</si>
  <si>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</si>
  <si>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</si>
  <si>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</si>
  <si>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</si>
  <si>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</si>
  <si>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</si>
  <si>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</si>
  <si>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</si>
  <si>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</si>
  <si>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</si>
  <si>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</si>
  <si>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</si>
  <si>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</si>
  <si>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</si>
  <si>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</si>
  <si>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</si>
  <si>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</si>
  <si>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</si>
  <si>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</si>
  <si>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</si>
  <si>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</si>
  <si>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</si>
  <si>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</si>
  <si>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</si>
  <si>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</si>
  <si>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</si>
  <si>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</si>
  <si>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</si>
  <si>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</si>
  <si>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</si>
  <si>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</si>
  <si>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</si>
  <si>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</si>
  <si>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</si>
  <si>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</si>
  <si>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</si>
  <si>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</si>
  <si>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</si>
  <si>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</si>
  <si>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</si>
  <si>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</si>
  <si>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</si>
  <si>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</si>
  <si>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</si>
  <si>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</si>
  <si>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</si>
  <si>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</si>
  <si>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</si>
  <si>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</si>
  <si>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</si>
  <si>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</si>
  <si>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</si>
  <si>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</si>
  <si>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</si>
  <si>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</si>
  <si>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</si>
  <si>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</si>
  <si>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</si>
  <si>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</si>
  <si>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</si>
  <si>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</si>
  <si>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</si>
  <si>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</si>
  <si>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</si>
  <si>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</si>
  <si>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</si>
  <si>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</si>
  <si>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</si>
  <si>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</si>
  <si>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</si>
  <si>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</si>
  <si>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</si>
  <si>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</si>
  <si>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</si>
  <si>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</si>
  <si>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</si>
  <si>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</si>
  <si>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</si>
  <si>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</si>
  <si>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</si>
  <si>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</si>
  <si>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</si>
  <si>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</si>
  <si>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</si>
  <si>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</si>
  <si>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</si>
  <si>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</si>
  <si>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</si>
  <si>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</si>
  <si>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</si>
  <si>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</si>
  <si>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</si>
  <si>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</si>
  <si>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</si>
  <si>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</si>
  <si>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</si>
  <si>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</si>
  <si>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</si>
  <si>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</si>
  <si>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</si>
  <si>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</si>
  <si>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</si>
  <si>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</si>
  <si>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</si>
  <si>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</si>
  <si>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</si>
  <si>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</si>
  <si>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</si>
  <si>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</si>
  <si>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</si>
  <si>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</si>
  <si>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</si>
  <si>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</si>
  <si>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</si>
  <si>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</si>
  <si>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</si>
  <si>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</si>
  <si>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</si>
  <si>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</si>
  <si>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</si>
  <si>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</si>
  <si>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</si>
  <si>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</si>
  <si>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</si>
  <si>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</si>
  <si>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</si>
  <si>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</si>
  <si>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</si>
  <si>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</si>
  <si>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</si>
  <si>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</si>
  <si>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</si>
  <si>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</si>
  <si>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</si>
  <si>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</si>
  <si>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</si>
  <si>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</si>
  <si>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</si>
  <si>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</si>
  <si>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</si>
  <si>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</si>
  <si>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</si>
  <si>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</si>
  <si>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</si>
  <si>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</si>
  <si>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</si>
  <si>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</si>
  <si>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</si>
  <si>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</si>
  <si>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</si>
  <si>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</si>
  <si>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</si>
  <si>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</si>
  <si>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</si>
  <si>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</si>
  <si>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</si>
  <si>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</si>
  <si>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</si>
  <si>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</si>
  <si>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</si>
  <si>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</si>
  <si>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</si>
  <si>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</si>
  <si>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</si>
  <si>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</si>
  <si>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</si>
  <si>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</si>
  <si>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</si>
  <si>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</si>
  <si>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</si>
  <si>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</si>
  <si>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</si>
  <si>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</si>
  <si>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</si>
  <si>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</si>
  <si>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</si>
  <si>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</si>
  <si>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</si>
  <si>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</si>
  <si>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</si>
  <si>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</si>
  <si>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</si>
  <si>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</si>
  <si>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</si>
  <si>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</si>
  <si>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</si>
  <si>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</si>
  <si>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</si>
  <si>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</si>
  <si>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</si>
  <si>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</si>
  <si>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</si>
  <si>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</si>
  <si>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</si>
  <si>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</si>
  <si>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</si>
  <si>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</si>
  <si>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</si>
  <si>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</si>
  <si>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</si>
  <si>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</si>
  <si>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</si>
  <si>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</si>
  <si>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</si>
  <si>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</si>
  <si>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</si>
  <si>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</si>
  <si>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</si>
  <si>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</si>
  <si>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</si>
  <si>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</si>
  <si>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</si>
  <si>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</si>
  <si>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</si>
  <si>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</si>
  <si>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</si>
  <si>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</si>
  <si>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</si>
  <si>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</si>
  <si>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</si>
  <si>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</si>
  <si>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</si>
  <si>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</si>
  <si>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</si>
  <si>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</si>
  <si>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</si>
  <si>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</si>
  <si>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</si>
  <si>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</si>
  <si>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</si>
  <si>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</si>
  <si>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</si>
  <si>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</si>
  <si>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</si>
  <si>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</si>
  <si>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</si>
  <si>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</si>
  <si>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</si>
  <si>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</si>
  <si>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</si>
  <si>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</si>
  <si>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</si>
  <si>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</si>
  <si>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</si>
  <si>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</si>
  <si>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</si>
  <si>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</si>
  <si>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</si>
  <si>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</si>
  <si>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</si>
  <si>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</si>
  <si>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</si>
  <si>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</si>
  <si>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</si>
  <si>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</si>
  <si>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</si>
  <si>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</si>
  <si>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</si>
  <si>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</si>
  <si>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</si>
  <si>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</si>
  <si>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</si>
  <si>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</si>
  <si>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</si>
  <si>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</si>
  <si>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</si>
  <si>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</si>
  <si>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</si>
  <si>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</si>
  <si>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</si>
  <si>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</si>
  <si>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</si>
  <si>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</si>
  <si>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</si>
  <si>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</si>
  <si>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</si>
  <si>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</si>
  <si>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</si>
  <si>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</si>
  <si>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</si>
  <si>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</si>
  <si>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</si>
  <si>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</si>
  <si>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</si>
  <si>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</si>
  <si>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</si>
  <si>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</si>
  <si>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</si>
  <si>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</si>
  <si>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</si>
  <si>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</si>
  <si>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</si>
  <si>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</si>
  <si>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</si>
  <si>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</si>
  <si>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</si>
  <si>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</si>
  <si>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</si>
  <si>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</si>
  <si>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</si>
  <si>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</si>
  <si>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</si>
  <si>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</si>
  <si>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</si>
  <si>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</si>
  <si>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</si>
  <si>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</si>
  <si>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</si>
  <si>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</si>
  <si>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</si>
  <si>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</si>
  <si>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</si>
  <si>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</si>
  <si>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</si>
  <si>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</si>
  <si>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</si>
  <si>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</si>
  <si>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</si>
  <si>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</si>
  <si>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</si>
  <si>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</si>
  <si>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</si>
  <si>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</si>
  <si>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</si>
  <si>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</si>
  <si>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</si>
  <si>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</si>
  <si>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</si>
  <si>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</si>
  <si>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</si>
  <si>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</si>
  <si>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</si>
  <si>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</si>
  <si>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</si>
  <si>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</si>
  <si>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</si>
  <si>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</si>
  <si>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</si>
  <si>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</si>
  <si>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</si>
  <si>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</si>
  <si>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</si>
  <si>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</si>
  <si>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</si>
  <si>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</si>
  <si>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</si>
  <si>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</si>
  <si>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</si>
  <si>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</si>
  <si>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</si>
  <si>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</si>
  <si>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</si>
  <si>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</si>
  <si>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</si>
  <si>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</si>
  <si>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</si>
  <si>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</si>
  <si>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</si>
  <si>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</si>
  <si>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</si>
  <si>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</si>
  <si>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</si>
  <si>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</si>
  <si>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</si>
  <si>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</si>
  <si>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</si>
  <si>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</si>
  <si>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</si>
  <si>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</si>
  <si>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</si>
  <si>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</si>
  <si>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</si>
  <si>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</si>
  <si>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</si>
  <si>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</si>
  <si>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</si>
  <si>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</si>
  <si>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</si>
  <si>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</si>
  <si>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</si>
  <si>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</si>
  <si>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</si>
  <si>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</si>
  <si>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</si>
  <si>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</si>
  <si>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</si>
  <si>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</si>
  <si>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</si>
  <si>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</si>
  <si>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</si>
  <si>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</si>
  <si>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</si>
  <si>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</si>
  <si>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</si>
  <si>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</si>
  <si>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</si>
  <si>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</si>
  <si>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</si>
  <si>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</si>
  <si>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</si>
  <si>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</si>
  <si>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</si>
  <si>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</si>
  <si>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</si>
  <si>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</si>
  <si>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</si>
  <si>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</si>
  <si>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</si>
  <si>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</si>
  <si>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</si>
  <si>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</si>
  <si>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</si>
  <si>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Acapulco</t>
  </si>
  <si>
    <t>POSTURAS INFLEXIBLES</t>
  </si>
  <si>
    <t>NINGUNA</t>
  </si>
  <si>
    <t>LIC. ESMERALDA GUZMÁN MELCHOR</t>
  </si>
  <si>
    <t>01 al 31 de mayo</t>
  </si>
  <si>
    <t>POSTURA DIFICIL POR PARTE DE LOS EMPLEADORES</t>
  </si>
  <si>
    <t>NO SE PRESENTAN LOS CITADOS</t>
  </si>
  <si>
    <t xml:space="preserve">PRETENCIONES SUPERIORES A LOS PARAMETROS DE LA CONCILIACION LABORAL </t>
  </si>
  <si>
    <t>INFLUENCIA NEGATIVA Y DESINFORMACION DE LA PERSONA DE CONFIANZA</t>
  </si>
  <si>
    <t>EL GRAN NUMERO DE SOLICITANTES DE AUDIENCIA DE CONCILIACION.</t>
  </si>
  <si>
    <t xml:space="preserve">LA PRIMERA AUDIENCIA SE DA HASTA LOS 35 O 36 DIAS </t>
  </si>
  <si>
    <t xml:space="preserve">NO SE LOGRO NOTIFICAR Y SE GENERAN NUEVOS CITARORIOS PARA CONCILIACIÓN </t>
  </si>
  <si>
    <t xml:space="preserve">SATURACIÓN DEL SISTEMA </t>
  </si>
  <si>
    <t xml:space="preserve">PERIODO VACACIONAL Y/O DIAS FESTIVOS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</si>
</sst>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82" zoomScaleNormal="100" zoomScaleSheetLayoutView="70" workbookViewId="0">
      <selection activeCell="K96" sqref="K96"/>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428</v>
      </c>
    </row>
    <row r="32" spans="1:13" ht="8.1" customHeight="1" x14ac:dyDescent="0.35"/>
    <row r="33" spans="1:13" ht="18.75" thickBot="1" x14ac:dyDescent="0.4">
      <c r="B33" s="16" t="s">
        <v>6</v>
      </c>
      <c r="C33" s="15" t="s">
        <v>424</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5</v>
      </c>
    </row>
    <row r="44" spans="1:13" ht="18" customHeight="1" x14ac:dyDescent="0.35">
      <c r="A44" s="37" t="s">
        <v>18</v>
      </c>
      <c r="B44" s="41">
        <f>SUM(B42:B43)</f>
        <v>9</v>
      </c>
      <c r="C44" s="41">
        <f t="shared" ref="C44:E44" si="1">SUM(C42:C43)</f>
        <v>0</v>
      </c>
      <c r="D44" s="41">
        <f t="shared" si="1"/>
        <v>0</v>
      </c>
      <c r="E44" s="41">
        <f t="shared" si="1"/>
        <v>9</v>
      </c>
      <c r="I44" s="37" t="s">
        <v>18</v>
      </c>
      <c r="J44" s="42">
        <f>SUM(J42:J43)</f>
        <v>8</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1891</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103</v>
      </c>
      <c r="E61" s="5">
        <v>136</v>
      </c>
      <c r="I61" s="6" t="s">
        <v>24</v>
      </c>
      <c r="K61" s="5">
        <v>91</v>
      </c>
      <c r="M61" s="5">
        <v>132</v>
      </c>
    </row>
    <row r="62" spans="1:13" ht="5.0999999999999996" customHeight="1" x14ac:dyDescent="0.35"/>
    <row r="63" spans="1:13" ht="18.75" thickBot="1" x14ac:dyDescent="0.4">
      <c r="A63" s="6" t="s">
        <v>25</v>
      </c>
      <c r="C63" s="5">
        <v>4</v>
      </c>
      <c r="E63" s="5">
        <v>4</v>
      </c>
      <c r="I63" s="6" t="s">
        <v>25</v>
      </c>
      <c r="K63" s="5">
        <v>2</v>
      </c>
      <c r="M63" s="5">
        <v>3</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6</v>
      </c>
      <c r="E67" s="5">
        <v>15</v>
      </c>
      <c r="I67" s="6" t="s">
        <v>27</v>
      </c>
      <c r="K67" s="5">
        <v>4</v>
      </c>
      <c r="M67" s="5">
        <v>12</v>
      </c>
    </row>
    <row r="68" spans="1:13" ht="5.0999999999999996" customHeight="1" x14ac:dyDescent="0.35"/>
    <row r="69" spans="1:13" ht="18.75" thickBot="1" x14ac:dyDescent="0.4">
      <c r="A69" s="6" t="s">
        <v>28</v>
      </c>
      <c r="C69" s="5">
        <v>135</v>
      </c>
      <c r="E69" s="5">
        <v>137</v>
      </c>
      <c r="I69" s="6" t="s">
        <v>28</v>
      </c>
      <c r="K69" s="5">
        <v>87</v>
      </c>
      <c r="M69" s="5">
        <v>98</v>
      </c>
    </row>
    <row r="70" spans="1:13" ht="5.0999999999999996" customHeight="1" x14ac:dyDescent="0.35"/>
    <row r="71" spans="1:13" ht="18.75" thickBot="1" x14ac:dyDescent="0.4">
      <c r="A71" s="6" t="s">
        <v>29</v>
      </c>
      <c r="C71" s="5">
        <v>0</v>
      </c>
      <c r="E71" s="5">
        <v>3</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248</v>
      </c>
      <c r="E75" s="43">
        <f>SUM(E61:E73)</f>
        <v>295</v>
      </c>
      <c r="J75" s="14" t="s">
        <v>31</v>
      </c>
      <c r="K75" s="43">
        <f>SUM(K61:K73)</f>
        <v>184</v>
      </c>
      <c r="M75" s="43">
        <f>SUM(M61:M73)</f>
        <v>245</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3</v>
      </c>
      <c r="I84" s="82" t="s">
        <v>35</v>
      </c>
      <c r="J84" s="82"/>
      <c r="K84" s="43">
        <f>SUM(K88,K86,K90)</f>
        <v>873</v>
      </c>
    </row>
    <row r="85" spans="1:13" ht="5.0999999999999996" customHeight="1" x14ac:dyDescent="0.35">
      <c r="A85" s="11"/>
      <c r="I85" s="6"/>
      <c r="J85" s="6"/>
    </row>
    <row r="86" spans="1:13" ht="18" customHeight="1" thickBot="1" x14ac:dyDescent="0.4">
      <c r="A86" s="11" t="s">
        <v>36</v>
      </c>
      <c r="B86" s="5">
        <v>0</v>
      </c>
      <c r="I86" s="19" t="s">
        <v>37</v>
      </c>
      <c r="K86" s="5">
        <v>480</v>
      </c>
    </row>
    <row r="87" spans="1:13" ht="5.0999999999999996" customHeight="1" x14ac:dyDescent="0.35">
      <c r="I87" s="18"/>
    </row>
    <row r="88" spans="1:13" ht="18" customHeight="1" thickBot="1" x14ac:dyDescent="0.4">
      <c r="I88" s="19" t="s">
        <v>38</v>
      </c>
      <c r="K88" s="5">
        <v>356</v>
      </c>
    </row>
    <row r="89" spans="1:13" ht="5.0999999999999996" customHeight="1" x14ac:dyDescent="0.35">
      <c r="I89" s="19"/>
    </row>
    <row r="90" spans="1:13" ht="18" customHeight="1" thickBot="1" x14ac:dyDescent="0.4">
      <c r="A90" s="4" t="s">
        <v>19</v>
      </c>
      <c r="B90" s="63"/>
      <c r="C90" s="64"/>
      <c r="D90" s="64"/>
      <c r="E90" s="65"/>
      <c r="I90" s="19" t="s">
        <v>39</v>
      </c>
      <c r="K90" s="5">
        <v>37</v>
      </c>
    </row>
    <row r="91" spans="1:13" x14ac:dyDescent="0.35">
      <c r="B91" s="66"/>
      <c r="C91" s="67"/>
      <c r="D91" s="67"/>
      <c r="E91" s="68"/>
    </row>
    <row r="92" spans="1:13" ht="30" customHeight="1" thickBot="1" x14ac:dyDescent="0.4">
      <c r="B92" s="66"/>
      <c r="C92" s="67"/>
      <c r="D92" s="67"/>
      <c r="E92" s="68"/>
      <c r="I92" s="74" t="s">
        <v>40</v>
      </c>
      <c r="J92" s="74"/>
      <c r="K92" s="5">
        <v>21</v>
      </c>
    </row>
    <row r="93" spans="1:13" ht="5.0999999999999996" customHeight="1" x14ac:dyDescent="0.35">
      <c r="B93" s="69"/>
      <c r="C93" s="70"/>
      <c r="D93" s="70"/>
      <c r="E93" s="71"/>
    </row>
    <row r="94" spans="1:13" ht="50.1" customHeight="1" thickBot="1" x14ac:dyDescent="0.4">
      <c r="I94" s="74" t="s">
        <v>41</v>
      </c>
      <c r="J94" s="74"/>
      <c r="K94" s="5">
        <v>308</v>
      </c>
    </row>
    <row r="95" spans="1:13" ht="5.0999999999999996" customHeight="1" x14ac:dyDescent="0.35"/>
    <row r="96" spans="1:13" ht="18.75" thickBot="1" x14ac:dyDescent="0.4">
      <c r="I96" s="74" t="s">
        <v>42</v>
      </c>
      <c r="J96" s="74"/>
      <c r="K96" s="5">
        <v>391</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65</v>
      </c>
      <c r="I106" s="2" t="s">
        <v>46</v>
      </c>
      <c r="J106" s="62" t="s">
        <v>429</v>
      </c>
      <c r="K106" s="62"/>
      <c r="L106" s="62"/>
      <c r="M106" s="62"/>
    </row>
    <row r="107" spans="1:13" ht="5.0999999999999996" customHeight="1" x14ac:dyDescent="0.35">
      <c r="A107" s="11"/>
      <c r="I107" s="3"/>
    </row>
    <row r="108" spans="1:13" ht="39.950000000000003" customHeight="1" thickBot="1" x14ac:dyDescent="0.4">
      <c r="A108" s="11" t="s">
        <v>47</v>
      </c>
      <c r="B108" s="5">
        <v>47</v>
      </c>
      <c r="I108" s="2" t="s">
        <v>48</v>
      </c>
      <c r="J108" s="62" t="s">
        <v>430</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425</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431</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432</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97</v>
      </c>
      <c r="E119" s="13"/>
      <c r="I119" s="11" t="s">
        <v>54</v>
      </c>
      <c r="J119" s="5">
        <v>60</v>
      </c>
      <c r="M119" s="13"/>
    </row>
    <row r="120" spans="1:13" ht="5.0999999999999996" customHeight="1" x14ac:dyDescent="0.35">
      <c r="I120" s="12"/>
    </row>
    <row r="121" spans="1:13" ht="30.75" thickBot="1" x14ac:dyDescent="0.4">
      <c r="A121" s="11" t="s">
        <v>55</v>
      </c>
      <c r="B121" s="5">
        <v>161</v>
      </c>
      <c r="I121" s="11" t="s">
        <v>56</v>
      </c>
      <c r="J121" s="5">
        <v>37</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2</v>
      </c>
      <c r="C140" s="23">
        <f>IF(ISERROR(B140/$B$146),0,(B140/$B$146))</f>
        <v>2.0618556701030927E-2</v>
      </c>
      <c r="I140" s="26" t="s">
        <v>66</v>
      </c>
      <c r="J140" s="27">
        <v>1</v>
      </c>
    </row>
    <row r="141" spans="1:13" ht="18" customHeight="1" thickBot="1" x14ac:dyDescent="0.4">
      <c r="A141" s="21" t="s">
        <v>67</v>
      </c>
      <c r="B141" s="22">
        <v>2</v>
      </c>
      <c r="C141" s="23">
        <f t="shared" ref="C141:C145" si="2">IF(ISERROR(B141/$B$146),0,(B141/$B$146))</f>
        <v>2.0618556701030927E-2</v>
      </c>
      <c r="I141" s="12"/>
      <c r="J141" s="27">
        <v>1</v>
      </c>
    </row>
    <row r="142" spans="1:13" ht="18" customHeight="1" thickBot="1" x14ac:dyDescent="0.4">
      <c r="A142" s="21" t="s">
        <v>68</v>
      </c>
      <c r="B142" s="22">
        <v>1</v>
      </c>
      <c r="C142" s="23">
        <f t="shared" si="2"/>
        <v>1.0309278350515464E-2</v>
      </c>
      <c r="I142" s="12"/>
      <c r="J142" s="27">
        <v>6</v>
      </c>
    </row>
    <row r="143" spans="1:13" ht="18" customHeight="1" x14ac:dyDescent="0.35">
      <c r="A143" s="21" t="s">
        <v>69</v>
      </c>
      <c r="B143" s="22">
        <v>0</v>
      </c>
      <c r="C143" s="23">
        <f t="shared" si="2"/>
        <v>0</v>
      </c>
      <c r="I143" s="12"/>
      <c r="J143" s="12"/>
    </row>
    <row r="144" spans="1:13" ht="18" customHeight="1" thickBot="1" x14ac:dyDescent="0.4">
      <c r="A144" s="21" t="s">
        <v>70</v>
      </c>
      <c r="B144" s="22">
        <v>21</v>
      </c>
      <c r="C144" s="23">
        <f t="shared" si="2"/>
        <v>0.21649484536082475</v>
      </c>
      <c r="I144" s="26" t="s">
        <v>71</v>
      </c>
      <c r="J144" s="27">
        <v>92</v>
      </c>
    </row>
    <row r="145" spans="1:13" ht="18" customHeight="1" thickBot="1" x14ac:dyDescent="0.4">
      <c r="A145" s="21" t="s">
        <v>72</v>
      </c>
      <c r="B145" s="22">
        <v>71</v>
      </c>
      <c r="C145" s="23">
        <f t="shared" si="2"/>
        <v>0.73195876288659789</v>
      </c>
      <c r="I145" s="12"/>
      <c r="J145" s="27">
        <v>81</v>
      </c>
    </row>
    <row r="146" spans="1:13" ht="18" customHeight="1" thickBot="1" x14ac:dyDescent="0.4">
      <c r="A146" s="20" t="s">
        <v>14</v>
      </c>
      <c r="B146" s="24">
        <f>SUM(B140:B145)</f>
        <v>97</v>
      </c>
      <c r="C146" s="25">
        <f>SUM(C140:C145)</f>
        <v>1</v>
      </c>
      <c r="I146" s="12"/>
      <c r="J146" s="27">
        <v>75</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156</v>
      </c>
      <c r="C161" s="23">
        <f>IF(ISERROR(B161/$B$167),0,(B161/$B$167))</f>
        <v>0.96894409937888204</v>
      </c>
      <c r="I161" s="26" t="s">
        <v>66</v>
      </c>
      <c r="J161" s="27">
        <v>1</v>
      </c>
    </row>
    <row r="162" spans="1:13" ht="18" customHeight="1" thickBot="1" x14ac:dyDescent="0.4">
      <c r="A162" s="21" t="s">
        <v>67</v>
      </c>
      <c r="B162" s="22">
        <v>5</v>
      </c>
      <c r="C162" s="23">
        <f t="shared" ref="C162:C166" si="3">IF(ISERROR(B162/$B$167),0,(B162/$B$167))</f>
        <v>3.1055900621118012E-2</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6</v>
      </c>
    </row>
    <row r="166" spans="1:13" ht="18" customHeight="1" thickBot="1" x14ac:dyDescent="0.4">
      <c r="A166" s="21" t="s">
        <v>72</v>
      </c>
      <c r="B166" s="22">
        <v>0</v>
      </c>
      <c r="C166" s="23">
        <f t="shared" si="3"/>
        <v>0</v>
      </c>
      <c r="I166" s="12"/>
      <c r="J166" s="27">
        <v>7</v>
      </c>
    </row>
    <row r="167" spans="1:13" ht="18" customHeight="1" thickBot="1" x14ac:dyDescent="0.4">
      <c r="A167" s="20" t="s">
        <v>14</v>
      </c>
      <c r="B167" s="24">
        <f>SUM(B161:B166)</f>
        <v>161</v>
      </c>
      <c r="C167" s="25">
        <f>SUM(C161:C166)</f>
        <v>1</v>
      </c>
      <c r="I167" s="12"/>
      <c r="J167" s="27">
        <v>14</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433</v>
      </c>
      <c r="C182" s="62"/>
      <c r="D182" s="62"/>
      <c r="E182" s="62"/>
      <c r="I182" s="39" t="s">
        <v>79</v>
      </c>
      <c r="J182" s="11" t="s">
        <v>45</v>
      </c>
      <c r="K182" s="86">
        <v>2120041</v>
      </c>
      <c r="L182" s="86"/>
    </row>
    <row r="183" spans="1:13" ht="5.0999999999999996" customHeight="1" x14ac:dyDescent="0.35">
      <c r="A183" s="3"/>
    </row>
    <row r="184" spans="1:13" ht="39.950000000000003" customHeight="1" thickBot="1" x14ac:dyDescent="0.4">
      <c r="A184" s="2" t="s">
        <v>48</v>
      </c>
      <c r="B184" s="62" t="s">
        <v>434</v>
      </c>
      <c r="C184" s="62"/>
      <c r="D184" s="62"/>
      <c r="E184" s="62"/>
      <c r="J184" s="11" t="s">
        <v>80</v>
      </c>
      <c r="K184" s="86">
        <v>3130734.47</v>
      </c>
      <c r="L184" s="86"/>
    </row>
    <row r="185" spans="1:13" ht="9.9499999999999993" customHeight="1" x14ac:dyDescent="0.35">
      <c r="A185" s="3"/>
    </row>
    <row r="186" spans="1:13" ht="39.950000000000003" customHeight="1" thickBot="1" x14ac:dyDescent="0.4">
      <c r="A186" s="2" t="s">
        <v>49</v>
      </c>
      <c r="B186" s="62" t="s">
        <v>435</v>
      </c>
      <c r="C186" s="62"/>
      <c r="D186" s="62"/>
      <c r="E186" s="62"/>
      <c r="I186" s="39" t="s">
        <v>81</v>
      </c>
      <c r="J186" s="11" t="s">
        <v>45</v>
      </c>
      <c r="K186" s="86">
        <v>1614965.42</v>
      </c>
      <c r="L186" s="86"/>
    </row>
    <row r="187" spans="1:13" ht="5.0999999999999996" customHeight="1" x14ac:dyDescent="0.35">
      <c r="A187" s="3"/>
    </row>
    <row r="188" spans="1:13" ht="39.950000000000003" customHeight="1" thickBot="1" x14ac:dyDescent="0.4">
      <c r="A188" s="2" t="s">
        <v>50</v>
      </c>
      <c r="B188" s="62" t="s">
        <v>436</v>
      </c>
      <c r="C188" s="62"/>
      <c r="D188" s="62"/>
      <c r="E188" s="62"/>
      <c r="J188" s="11" t="s">
        <v>80</v>
      </c>
      <c r="K188" s="86">
        <v>2773734.47</v>
      </c>
      <c r="L188" s="86"/>
    </row>
    <row r="189" spans="1:13" ht="9.9499999999999993" customHeight="1" x14ac:dyDescent="0.35">
      <c r="A189" s="3"/>
    </row>
    <row r="190" spans="1:13" ht="39.950000000000003" customHeight="1" thickBot="1" x14ac:dyDescent="0.4">
      <c r="A190" s="2" t="s">
        <v>51</v>
      </c>
      <c r="B190" s="62" t="s">
        <v>437</v>
      </c>
      <c r="C190" s="62"/>
      <c r="D190" s="62"/>
      <c r="E190" s="62"/>
      <c r="I190" s="74" t="s">
        <v>82</v>
      </c>
      <c r="J190" s="74"/>
      <c r="K190" s="75">
        <v>135</v>
      </c>
      <c r="L190" s="75"/>
    </row>
    <row r="191" spans="1:13" ht="5.0999999999999996" customHeight="1" x14ac:dyDescent="0.35"/>
    <row r="192" spans="1:13" ht="30" customHeight="1" thickBot="1" x14ac:dyDescent="0.4">
      <c r="I192" s="74" t="s">
        <v>83</v>
      </c>
      <c r="J192" s="74"/>
      <c r="K192" s="75">
        <v>1</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4</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2</v>
      </c>
      <c r="I206" s="6" t="s">
        <v>88</v>
      </c>
      <c r="J206" s="5">
        <v>2</v>
      </c>
    </row>
    <row r="207" spans="1:13" ht="5.0999999999999996" customHeight="1" x14ac:dyDescent="0.35"/>
    <row r="208" spans="1:13" ht="18" customHeight="1" thickBot="1" x14ac:dyDescent="0.4">
      <c r="A208" s="6" t="s">
        <v>89</v>
      </c>
      <c r="B208" s="5">
        <v>0</v>
      </c>
      <c r="I208" s="6" t="s">
        <v>89</v>
      </c>
      <c r="J208" s="5">
        <v>4</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2</v>
      </c>
    </row>
    <row r="218" spans="1:13" ht="5.0999999999999996" customHeight="1" x14ac:dyDescent="0.35"/>
    <row r="219" spans="1:13" ht="18" customHeight="1" thickBot="1" x14ac:dyDescent="0.4">
      <c r="A219" s="6" t="s">
        <v>88</v>
      </c>
      <c r="B219" s="5">
        <v>0</v>
      </c>
      <c r="I219" s="6" t="s">
        <v>89</v>
      </c>
      <c r="J219" s="5">
        <v>6</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2</v>
      </c>
      <c r="I243" s="6" t="s">
        <v>89</v>
      </c>
      <c r="J243" s="5">
        <v>1</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426</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426</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426</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426</v>
      </c>
      <c r="K258" s="62"/>
      <c r="L258" s="62"/>
      <c r="M258" s="62"/>
    </row>
    <row r="259" spans="1:13" ht="5.0999999999999996" customHeight="1" x14ac:dyDescent="0.35">
      <c r="I259" s="3"/>
    </row>
    <row r="260" spans="1:13" ht="39.950000000000003" customHeight="1" x14ac:dyDescent="0.35">
      <c r="I260" s="2" t="s">
        <v>51</v>
      </c>
      <c r="J260" s="62" t="s">
        <v>426</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427</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5</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1891</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103</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4</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6</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135</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136</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4</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15</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137</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3</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91</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2</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4</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87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132</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3</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12</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98</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3</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480</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356</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37</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21</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308</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391</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65</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47</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97</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161</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60</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37</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2.6666666666666665</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82.666666666666671</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9</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2120041</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3130734.47</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1614965.42</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2773734.47</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135</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4</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2</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2</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4</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2</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6</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2</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2</v>
      </c>
      <c r="J2" s="57">
        <f>Cuestionario_CCL!C140</f>
        <v>2.0618556701030927E-2</v>
      </c>
    </row>
    <row r="3" spans="1:10" x14ac:dyDescent="0.25">
      <c r="A3" s="46" t="s">
        <v>404</v>
      </c>
      <c r="B3" s="46" t="s">
        <v>405</v>
      </c>
      <c r="C3" s="46" t="s">
        <v>135</v>
      </c>
      <c r="D3" t="s">
        <v>144</v>
      </c>
      <c r="E3" s="46" t="s">
        <v>406</v>
      </c>
      <c r="F3" t="s">
        <v>253</v>
      </c>
      <c r="G3" s="46" t="s">
        <v>408</v>
      </c>
      <c r="H3" t="s">
        <v>67</v>
      </c>
      <c r="I3" s="56">
        <f>Cuestionario_CCL!B141</f>
        <v>2</v>
      </c>
      <c r="J3" s="57">
        <f>Cuestionario_CCL!C141</f>
        <v>2.0618556701030927E-2</v>
      </c>
    </row>
    <row r="4" spans="1:10" x14ac:dyDescent="0.25">
      <c r="A4" s="46" t="s">
        <v>404</v>
      </c>
      <c r="B4" s="46" t="s">
        <v>405</v>
      </c>
      <c r="C4" s="46" t="s">
        <v>135</v>
      </c>
      <c r="D4" t="s">
        <v>144</v>
      </c>
      <c r="E4" s="46" t="s">
        <v>406</v>
      </c>
      <c r="F4" t="s">
        <v>253</v>
      </c>
      <c r="G4" s="46" t="s">
        <v>409</v>
      </c>
      <c r="H4" t="s">
        <v>68</v>
      </c>
      <c r="I4" s="56">
        <f>Cuestionario_CCL!B142</f>
        <v>1</v>
      </c>
      <c r="J4" s="57">
        <f>Cuestionario_CCL!C142</f>
        <v>1.0309278350515464E-2</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21</v>
      </c>
      <c r="J6" s="57">
        <f>Cuestionario_CCL!C144</f>
        <v>0.21649484536082475</v>
      </c>
    </row>
    <row r="7" spans="1:10" x14ac:dyDescent="0.25">
      <c r="A7" s="46" t="s">
        <v>404</v>
      </c>
      <c r="B7" s="46" t="s">
        <v>405</v>
      </c>
      <c r="C7" s="46" t="s">
        <v>135</v>
      </c>
      <c r="D7" t="s">
        <v>144</v>
      </c>
      <c r="E7" s="46" t="s">
        <v>406</v>
      </c>
      <c r="F7" t="s">
        <v>253</v>
      </c>
      <c r="G7" s="46" t="s">
        <v>412</v>
      </c>
      <c r="H7" t="s">
        <v>72</v>
      </c>
      <c r="I7" s="56">
        <f>Cuestionario_CCL!B145</f>
        <v>71</v>
      </c>
      <c r="J7" s="57">
        <f>Cuestionario_CCL!C145</f>
        <v>0.73195876288659789</v>
      </c>
    </row>
    <row r="8" spans="1:10" x14ac:dyDescent="0.25">
      <c r="A8" s="46" t="s">
        <v>404</v>
      </c>
      <c r="B8" s="46" t="s">
        <v>405</v>
      </c>
      <c r="C8" s="46" t="s">
        <v>135</v>
      </c>
      <c r="D8" t="s">
        <v>144</v>
      </c>
      <c r="E8" s="46" t="s">
        <v>413</v>
      </c>
      <c r="F8" t="s">
        <v>265</v>
      </c>
      <c r="G8" s="46" t="s">
        <v>414</v>
      </c>
      <c r="H8" t="s">
        <v>65</v>
      </c>
      <c r="I8" s="56">
        <f>Cuestionario_CCL!B161</f>
        <v>156</v>
      </c>
      <c r="J8" s="57">
        <f>Cuestionario_CCL!C161</f>
        <v>0.96894409937888204</v>
      </c>
    </row>
    <row r="9" spans="1:10" x14ac:dyDescent="0.25">
      <c r="A9" s="46" t="s">
        <v>404</v>
      </c>
      <c r="B9" s="46" t="s">
        <v>405</v>
      </c>
      <c r="C9" s="46" t="s">
        <v>135</v>
      </c>
      <c r="D9" t="s">
        <v>144</v>
      </c>
      <c r="E9" s="46" t="s">
        <v>413</v>
      </c>
      <c r="F9" t="s">
        <v>265</v>
      </c>
      <c r="G9" s="46" t="s">
        <v>415</v>
      </c>
      <c r="H9" t="s">
        <v>67</v>
      </c>
      <c r="I9" s="56">
        <f>Cuestionario_CCL!B162</f>
        <v>5</v>
      </c>
      <c r="J9" s="57">
        <f>Cuestionario_CCL!C162</f>
        <v>3.1055900621118012E-2</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v>
      </c>
      <c r="F3" s="32" t="s">
        <v>253</v>
      </c>
      <c r="G3" s="33">
        <f>IF(ISBLANK(Cuestionario_CCL!J144),"",Cuestionario_CCL!J144)</f>
        <v>92</v>
      </c>
    </row>
    <row r="4" spans="1:7" ht="15" customHeight="1" x14ac:dyDescent="0.25">
      <c r="A4" s="32" t="s">
        <v>253</v>
      </c>
      <c r="B4" s="33">
        <f>IF(ISBLANK(Cuestionario_CCL!J141),"",Cuestionario_CCL!J141)</f>
        <v>1</v>
      </c>
      <c r="F4" s="32" t="s">
        <v>253</v>
      </c>
      <c r="G4" s="33">
        <f>IF(ISBLANK(Cuestionario_CCL!J145),"",Cuestionario_CCL!J145)</f>
        <v>81</v>
      </c>
    </row>
    <row r="5" spans="1:7" ht="15" customHeight="1" x14ac:dyDescent="0.25">
      <c r="A5" s="32" t="s">
        <v>253</v>
      </c>
      <c r="B5" s="33">
        <f>IF(ISBLANK(Cuestionario_CCL!J142),"",Cuestionario_CCL!J142)</f>
        <v>6</v>
      </c>
      <c r="F5" s="32" t="s">
        <v>253</v>
      </c>
      <c r="G5" s="33">
        <f>IF(ISBLANK(Cuestionario_CCL!J146),"",Cuestionario_CCL!J146)</f>
        <v>75</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6</v>
      </c>
    </row>
    <row r="8" spans="1:7" ht="15" customHeight="1" x14ac:dyDescent="0.25">
      <c r="A8" s="32" t="s">
        <v>265</v>
      </c>
      <c r="B8" s="33">
        <f>IF(ISBLANK(Cuestionario_CCL!J162),"",Cuestionario_CCL!J162)</f>
        <v>1</v>
      </c>
      <c r="F8" s="32" t="s">
        <v>265</v>
      </c>
      <c r="G8" s="33">
        <f>IF(ISBLANK(Cuestionario_CCL!J166),"",Cuestionario_CCL!J166)</f>
        <v>7</v>
      </c>
    </row>
    <row r="9" spans="1:7" ht="15" customHeight="1" x14ac:dyDescent="0.25">
      <c r="A9" s="32" t="s">
        <v>265</v>
      </c>
      <c r="B9" s="33">
        <f>IF(ISBLANK(Cuestionario_CCL!J163),"",Cuestionario_CCL!J163)</f>
        <v>1</v>
      </c>
      <c r="F9" s="32" t="s">
        <v>265</v>
      </c>
      <c r="G9" s="33">
        <f>IF(ISBLANK(Cuestionario_CCL!J167),"",Cuestionario_CCL!J167)</f>
        <v>14</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cp:lastPrinted>2023-05-12T19:32:42Z</cp:lastPrinted>
  <dcterms:created xsi:type="dcterms:W3CDTF">2021-09-22T18:03:29Z</dcterms:created>
  <dcterms:modified xsi:type="dcterms:W3CDTF">2023-06-12T20:13:22Z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