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ARO\Desktop\ejercicio 2023\ASE_Criterios_CP_2022_OAEPP\ASE_Criterios_CP_2022_OAEPP\Formatos\Formatos\4.7. ED\"/>
    </mc:Choice>
  </mc:AlternateContent>
  <bookViews>
    <workbookView xWindow="120" yWindow="60" windowWidth="16515" windowHeight="8010"/>
  </bookViews>
  <sheets>
    <sheet name="indicadores " sheetId="4" r:id="rId1"/>
  </sheets>
  <definedNames>
    <definedName name="OLE_LINK1" localSheetId="0">'indicadores '!$D$20</definedName>
    <definedName name="_xlnm.Print_Titles" localSheetId="0">'indicadores '!$1:$6</definedName>
  </definedNames>
  <calcPr calcId="152511"/>
</workbook>
</file>

<file path=xl/calcChain.xml><?xml version="1.0" encoding="utf-8"?>
<calcChain xmlns="http://schemas.openxmlformats.org/spreadsheetml/2006/main">
  <c r="F52" i="4" l="1"/>
  <c r="G22" i="4"/>
  <c r="F19" i="4"/>
  <c r="F18" i="4" l="1"/>
  <c r="G61" i="4"/>
  <c r="G60" i="4"/>
  <c r="G58" i="4"/>
  <c r="G57" i="4"/>
  <c r="G27" i="4"/>
  <c r="G25" i="4" l="1"/>
  <c r="G24" i="4"/>
  <c r="G16" i="4" l="1"/>
  <c r="G15" i="4"/>
  <c r="G64" i="4" l="1"/>
  <c r="G63" i="4"/>
  <c r="G43" i="4"/>
  <c r="G42" i="4"/>
  <c r="G19" i="4"/>
  <c r="G18" i="4"/>
  <c r="G55" i="4" l="1"/>
  <c r="G52" i="4"/>
  <c r="G49" i="4"/>
  <c r="G37" i="4"/>
  <c r="G34" i="4"/>
  <c r="G31" i="4"/>
  <c r="G28" i="4"/>
  <c r="G13" i="4" l="1"/>
  <c r="G10" i="4"/>
  <c r="G40" i="4" l="1"/>
  <c r="G9" i="4" l="1"/>
  <c r="G12" i="4"/>
  <c r="G21" i="4"/>
  <c r="G30" i="4"/>
  <c r="G33" i="4"/>
  <c r="G36" i="4" l="1"/>
  <c r="G39" i="4" l="1"/>
  <c r="G48" i="4"/>
  <c r="G46" i="4"/>
  <c r="G45" i="4"/>
  <c r="G51" i="4"/>
  <c r="G54" i="4"/>
</calcChain>
</file>

<file path=xl/sharedStrings.xml><?xml version="1.0" encoding="utf-8"?>
<sst xmlns="http://schemas.openxmlformats.org/spreadsheetml/2006/main" count="323" uniqueCount="165">
  <si>
    <t>Porcentaje de mujeres con emergencia obstetrica  atendidas en el servicio de urgencias del HMNiG</t>
  </si>
  <si>
    <t>Mujeres con emergencia obstetrica atendida  en el servicio de urgencias / total de mujeres de atendidas en el servicio de urgencias x 100</t>
  </si>
  <si>
    <t>Porcentaje de mujeres con control prenatal  atendidas en el servicio de consulta externa del HMNiG</t>
  </si>
  <si>
    <t>Porcentaje de mujeres recibidas en el servicio de  hospitalización del HMNiG</t>
  </si>
  <si>
    <t>Mujeres atendidas por parto/ total de mujeres atendidas en el servicio de  hospitalización x 100</t>
  </si>
  <si>
    <t>Porcentaje de recien nacidos en estado critico atendidos en la UCIN del HMNiG</t>
  </si>
  <si>
    <t>Recien nacidos en estado critico ingresados nacidos vivos/ total de recien nacidos en estado critico atendidos en la UCIN x 100</t>
  </si>
  <si>
    <t>Porcentaje de recien nacidos que recibieron atencion preventiva en el servicio de consulta externa  del HMNiG</t>
  </si>
  <si>
    <t>Recien nacidos que recibieron atención preventiva en el servicio de consulta externa/ total de recien nacidos vivos  atendidos en el servicio de consulta externa x 100</t>
  </si>
  <si>
    <t>Porcentaje de recien nacidos que recibieron atencion médica integral en el servicio de consulta externa  del HMNiG</t>
  </si>
  <si>
    <t>Recien nacidos que recibieron atención  médica integral en el servicio de consulta externa/ total de recien nacidos  atendidos en el servicio de consulta externa x 100</t>
  </si>
  <si>
    <t>Porcentaje de estudios otorgados en el servicio de  laboratorio del HMNiG</t>
  </si>
  <si>
    <t>recetas</t>
  </si>
  <si>
    <t>HOSPITAL DE LA MADRE Y EL NIÑO INDIGENA GUERRERENSE</t>
  </si>
  <si>
    <t xml:space="preserve">Porcentaje de mujeres embarazadas de alto riesgo  atendidas de manera integral en el hmnIg  </t>
  </si>
  <si>
    <t xml:space="preserve">Porcentaje de recien nacidos en estado critico ingresados a la UCIN </t>
  </si>
  <si>
    <t>Mujeres de alto riesgo atendidas en el servicio de urgencias / total de mujeres de atendidas en el servicio de urgencias x 100</t>
  </si>
  <si>
    <t xml:space="preserve">Recien nacidos en estado critico ingresados a la UCIN / total de nacidos atendidos del HMNiG x 100   </t>
  </si>
  <si>
    <t>Anual</t>
  </si>
  <si>
    <t>Reportes de Archivo Clinico del HMNIG</t>
  </si>
  <si>
    <t>Estratégico</t>
  </si>
  <si>
    <t>Porcentaje</t>
  </si>
  <si>
    <t>Memoria de Cálculo</t>
  </si>
  <si>
    <t>Eficacia</t>
  </si>
  <si>
    <t>Este   indicador   permite  conocer las  defunciones maternas ocurridas en el hospital, las atenciones obstetricas en el mismo periodo.</t>
  </si>
  <si>
    <t>Medios de Verificacion</t>
  </si>
  <si>
    <t>Nivel</t>
  </si>
  <si>
    <t>Indicador</t>
  </si>
  <si>
    <t>Definición</t>
  </si>
  <si>
    <t>Variable A</t>
  </si>
  <si>
    <t>Variable B</t>
  </si>
  <si>
    <t>Método de cálculo</t>
  </si>
  <si>
    <t>Dimensión a medir</t>
  </si>
  <si>
    <t>Tipo de indicador para resultados</t>
  </si>
  <si>
    <t>Unidad de medida</t>
  </si>
  <si>
    <t>Frecuencia de medición</t>
  </si>
  <si>
    <t>Año de la línea base</t>
  </si>
  <si>
    <t>Valor de la línea base</t>
  </si>
  <si>
    <t>Total de defunciones maternas ocurridas en un periodo en el HMNiG.</t>
  </si>
  <si>
    <t xml:space="preserve">Total de defunciones maternas ocurridas en un periodo en el HMNiG/total de atenciones obstetricas en el mismo periodo x 100.
</t>
  </si>
  <si>
    <t xml:space="preserve">
Total de muertes perinatales en un periodo/total de nacidos vivos en el mismo periodo x100</t>
  </si>
  <si>
    <t xml:space="preserve">
Total de muertes perinatales en un periodo</t>
  </si>
  <si>
    <t>Este   indicador   permite  conocer las  defunciones perinatales y los nacidos vivos en el mismo periodo.</t>
  </si>
  <si>
    <t>PROPOSITO</t>
  </si>
  <si>
    <t>F I N</t>
  </si>
  <si>
    <t xml:space="preserve">Mujeres de alto riesgo atendidas en el servicio de urgencias </t>
  </si>
  <si>
    <t xml:space="preserve">
Total de nacidos vivos en el mismo periodo </t>
  </si>
  <si>
    <t xml:space="preserve">Total de mujeres de atendidas en el servicio de urgencias </t>
  </si>
  <si>
    <t xml:space="preserve">Recien nacidos en estado critico ingresados a la UCIN </t>
  </si>
  <si>
    <t xml:space="preserve">Total de nacidos atendidos del HMNiG  </t>
  </si>
  <si>
    <t>COMPONENTES</t>
  </si>
  <si>
    <t>Muestra el porcentaje de mujeres de alto riesgo atendidos en el servicio de urgencias</t>
  </si>
  <si>
    <t>Muestra la proporción del porcentaje de la tasa de mortalidad perinatal</t>
  </si>
  <si>
    <t>Este indicador muestra el porcentaje de recién nacidos ingresados a la UCIN</t>
  </si>
  <si>
    <t>Orden</t>
  </si>
  <si>
    <t>Tasa de mortalidad perinatal en la región</t>
  </si>
  <si>
    <t>Mujeres con control prenatal atendida  en el servicio de consulta externa/ total de mujeres atendidas en el servicio de  consulta externa x 100</t>
  </si>
  <si>
    <t>Muestra la proporcion de mujeres atendidas en el area de urgencias con emergencia obstetrica, medir el avance de cumplimiento de las metas establecidas</t>
  </si>
  <si>
    <t xml:space="preserve">Mujeres con emergencia obstetrica atendida  en el servicio de urgencias </t>
  </si>
  <si>
    <t>pacientes</t>
  </si>
  <si>
    <t>Trimestral</t>
  </si>
  <si>
    <t>este indicador muestra la proporcion de mujeres atendidas en el area de consulta externa, la asistencia de mujeres que reciben consulta de especialidad.</t>
  </si>
  <si>
    <t>Mujeres con control prenatal atendida  en el servicio de consulta externa</t>
  </si>
  <si>
    <t>Mujeres atendidas por parto</t>
  </si>
  <si>
    <t>Total de mujeres atendidas en el servicio de  hospitalización</t>
  </si>
  <si>
    <t>Total de estudios programados</t>
  </si>
  <si>
    <t>el indicador muestra la proporcion de mujeres recibidas en el area de hospitalizacion</t>
  </si>
  <si>
    <t>Muestra el total de estudios progrmados y realizados</t>
  </si>
  <si>
    <t>Gestion</t>
  </si>
  <si>
    <t>eficiencia</t>
  </si>
  <si>
    <t xml:space="preserve">Total de realizados en el area de laboratorio </t>
  </si>
  <si>
    <t>Estudios</t>
  </si>
  <si>
    <t>ACTIVIDADES</t>
  </si>
  <si>
    <t>Total de atenciones obstetricas en el mismo periodo</t>
  </si>
  <si>
    <t>Recien nacidos en estado critico ingresados nacidos vivos</t>
  </si>
  <si>
    <t>Total de recien nacidos en estado critico atendidos en la UCIN</t>
  </si>
  <si>
    <t>Recien nacidos que recibieron atención preventiva en el servicio de consulta externa</t>
  </si>
  <si>
    <t xml:space="preserve">Total de recien nacidos vivos  atendidos en el servicio de consulta externa </t>
  </si>
  <si>
    <t>Recien nacidos que recibieron atención  médica integral en el servicio de consulta externa</t>
  </si>
  <si>
    <t>Total de recien nacidos  atendidos en el servicio de consulta externa</t>
  </si>
  <si>
    <t>personas</t>
  </si>
  <si>
    <t>Muestra la proporcion de recien nacidos en estado critico</t>
  </si>
  <si>
    <t>el indicador muestra la prorcion de recien nacidos que recibieron atencion preventiva</t>
  </si>
  <si>
    <t>este indicador muestra la proporcion de recien nacidos que recibieron atencion medica.</t>
  </si>
  <si>
    <t xml:space="preserve"> total de realizados en el area de laboratorio/ total de estudios programados  x 100</t>
  </si>
  <si>
    <t xml:space="preserve">pacientes </t>
  </si>
  <si>
    <t xml:space="preserve">Tasa de mortalidad materna </t>
  </si>
  <si>
    <t>tasa de mortalidad perinatal en la unidad</t>
  </si>
  <si>
    <t>Muestra la proporción del porcentaje de la tasa de mortalidad materna</t>
  </si>
  <si>
    <t xml:space="preserve">Total de muertes maternas
</t>
  </si>
  <si>
    <t xml:space="preserve">total de nacidos vivos
</t>
  </si>
  <si>
    <t>Porcentaje de atencion especializada de  Obstetricia en el HMNiG.</t>
  </si>
  <si>
    <t>Total de atencion especializada de obstetricia a mujeres embarazadas/total de atencion especializada de obstetricia programada  x 100</t>
  </si>
  <si>
    <t>Muestra el total de atencion especializada de obstetricia</t>
  </si>
  <si>
    <t xml:space="preserve">total de atencion especializada </t>
  </si>
  <si>
    <t>total de atencion especializada programada</t>
  </si>
  <si>
    <t>porcentaje de cesareas realizadas.</t>
  </si>
  <si>
    <t>Total de cesareas realizadas/total de cesareas programadas x 100</t>
  </si>
  <si>
    <t>total de cesareas realizadas</t>
  </si>
  <si>
    <t>total de cesareas programadas</t>
  </si>
  <si>
    <t>Porcentaje de dias de estancia en la Unidad de Cuidados Intensivos  del HMNiG</t>
  </si>
  <si>
    <t>Dias de Estancia  en la Unidad de Cuidados Intensivos/ total de dias de estancia programada en la Unidad de Cuidados Intensivos x 100</t>
  </si>
  <si>
    <t>total dias de estancia</t>
  </si>
  <si>
    <t>total de dias de estancia programados</t>
  </si>
  <si>
    <t>La Meta Programada 2020 está en función  de los servicios otorgardos a mujeres embarazadas de alto riesgo de ejercicios anterios. Sin embargo en indicador da cuenta de un porcentaje, motivo por el cual no se cuenta con un valor absoluto respecto a la Meta Programada 2020  del numero defunciones o de mujeres beneficierias.</t>
  </si>
  <si>
    <t>La Meta Programada 2020 está en función  de los servicios otorgardos a mujeres embarazadas de alto riesgo, Sin embargo en indicador da cuenta de un porcentaje, motivo por el cual no se cuenta con un valor absoluto respecto a la Meta Programada 2020  del numero de pacientes beneficierias.</t>
  </si>
  <si>
    <t>La Meta Programada 2020 está en función  de los servicios otorgardos a mujeres embarazadas de alto riesgo de ejercicios anterios. Sin embargo en indicador da cuenta de un porcentaje, motivo por el cual no se cuenta con un valor absoluto respecto a la Meta Programada 2020  del numero de mujeres beneficierias.</t>
  </si>
  <si>
    <t>La Meta Programada 2020 está en función  de los servicios otorgardos a mujeres embarazadas de alto riesgo en urgencias . Sin embargo en indicador da cuenta de un porcentaje, motivo por el cual no se cuenta con un valor absoluto respecto a la Meta Programada 2020  del numero de mujeres beneficierias.</t>
  </si>
  <si>
    <t>La Meta Programada 2020 está en función  de los servicios otorgados a pacientes ingresados a la UCIN. Sin embargo en indicador da cuenta de un porcentaje, motivo por el cual no se cuenta con un valor absoluto respecto a la Meta Programada 2020  del numero pacientes beneficiarios.</t>
  </si>
  <si>
    <t>La Meta Programada 2020 está en función  de los servicios otorgardos a mujeres embarazadas en urgencias. Sin embargo en indicador da cuenta de un porcentaje, motivo por el cual no se cuenta con un valor absoluto respecto a la Meta Programada 2020  del numero de mujeres beneficierias.</t>
  </si>
  <si>
    <t>La Meta Programada 2020 está en función  de los servicios otorgardos a mujeres embarazadas en el servicio de hospitalizacion, Sin embargo en indicador de cuenta de un porcentaje motivo por el cual no se cuenta con un valor absoluto respecto a la Meta Programada 2020  del numero de mujeres beneficierias.</t>
  </si>
  <si>
    <t>La Meta Programada 2020 está en función  de los servicios otorgardos a mujeres embarazadas en hospitalizacion. Sin embargo en indicador da cuenta de un porcentaje, motivo por el cual no se cuenta con un valor absoluto respecto a la Meta Programada 2020  del numero de mujeres beneficierias.</t>
  </si>
  <si>
    <t>La Meta Programada 2020 está en función de estudios  y no de personas, a una sola persona de le realizan uno o varios estudios.</t>
  </si>
  <si>
    <t xml:space="preserve">La Meta Programada 2020 está en función de recetas surtidas al 100%, pacientes que se benefician con el servicio de farmacia con medicamentos surtidos por medio de las recetas. </t>
  </si>
  <si>
    <t>La Meta Programada 2020 está en función  de los servicios otorgardos a Recien nacidos en UCIN. Sin embargo en indicador da cuenta de un porcentaje, motivo por el cual no se cuenta con un valor absoluto respecto a la Meta Programada 2020  del numero beneficiarios.</t>
  </si>
  <si>
    <t>La Meta Programada 2020 está en función  de los servicios otorgardos a Recien nacidos en consulta externa. Sin embargo en indicador da cuenta de un porcentaje, motivo por el cual no se cuenta con un valor absoluto respecto a la Meta Programada 2020  del numero beneficiarios.</t>
  </si>
  <si>
    <t>(más)  316 nacidos vivos (2020)</t>
  </si>
  <si>
    <t>(menos) 4 muertes (2020)</t>
  </si>
  <si>
    <t>Tasa de Mortalidad materna  en la región</t>
  </si>
  <si>
    <t>REVISÓ</t>
  </si>
  <si>
    <t>AUTORIZÓ</t>
  </si>
  <si>
    <t>Total de muertes maternas/total de nacidos vivos en el mismo periodo x 100</t>
  </si>
  <si>
    <t>Total de muertes perinatales/total de nacidos vivos más defunciones  en el mismo periodo x 100</t>
  </si>
  <si>
    <t xml:space="preserve">Total de muertes perinatales
</t>
  </si>
  <si>
    <t xml:space="preserve">total de nacidos vivos más defunciones perimatales
</t>
  </si>
  <si>
    <t xml:space="preserve">Total de mujeres  atendidas en el servicio de  consulta externa </t>
  </si>
  <si>
    <t>C1.1</t>
  </si>
  <si>
    <t>C1.2</t>
  </si>
  <si>
    <t>C1.3</t>
  </si>
  <si>
    <t>C1.4</t>
  </si>
  <si>
    <t>C1.5</t>
  </si>
  <si>
    <t>C1.6</t>
  </si>
  <si>
    <t>C2.1</t>
  </si>
  <si>
    <t>C2.2</t>
  </si>
  <si>
    <t>C2.3</t>
  </si>
  <si>
    <t>C2.4</t>
  </si>
  <si>
    <t>Porcentaje de avance en las acciones para la certificacion de la Entidad</t>
  </si>
  <si>
    <t>este indicador muestra los avances de las acciones de perspectiva de genero</t>
  </si>
  <si>
    <t xml:space="preserve">(Numero de acciones realizadas/acciones establecidad*100) </t>
  </si>
  <si>
    <t>numero de acciones</t>
  </si>
  <si>
    <t>acciones establecidas</t>
  </si>
  <si>
    <t>serie historica 2021</t>
  </si>
  <si>
    <t>Meta  20222</t>
  </si>
  <si>
    <t>Informes a INMujeres</t>
  </si>
  <si>
    <t>la meta programada esta en funcion de las acciones establecidad en materia de perspetiva de genero</t>
  </si>
  <si>
    <t>C3.1</t>
  </si>
  <si>
    <t>C3.2</t>
  </si>
  <si>
    <t>Porcentaje de personal del HMNIG capacitado en materia de Género</t>
  </si>
  <si>
    <t xml:space="preserve">Porcentaje de capacitaciones en materia de Género realizados </t>
  </si>
  <si>
    <t>este indicador muestra el porcentaje de capacitados en el HMNIG</t>
  </si>
  <si>
    <t>este indicador muestra el porcentaje de capacitaciones en el HMNIG</t>
  </si>
  <si>
    <t>(Numero de personal del HMNIG capacitado/el total del personal del HMNIG)*100</t>
  </si>
  <si>
    <t>(Numero de capacitaciones relaizadas/el total de capacitaciones programadas)*100</t>
  </si>
  <si>
    <t>numero de personal capacitado</t>
  </si>
  <si>
    <t>total de personal HMNiG</t>
  </si>
  <si>
    <t>numero de capacitaciones</t>
  </si>
  <si>
    <t>total de capacitaciones programadas</t>
  </si>
  <si>
    <t xml:space="preserve">Plataforma digital </t>
  </si>
  <si>
    <t>Informes semestrales a la SEMUJER</t>
  </si>
  <si>
    <t>la meta programada esta en funcion de personal capacitado en materia de perspetiva de genero</t>
  </si>
  <si>
    <t>la meta programada esta en funcion de las capacitaciones en materia de perspetiva de genero</t>
  </si>
  <si>
    <t>Meta  2022</t>
  </si>
  <si>
    <t>Garantizar la atencion por cesarea.</t>
  </si>
  <si>
    <t>LISTADO DE INDICADORES PROPIOS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</si>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</sst>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#,##0_ ;\-#,##0\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.5"/>
      <name val="Times New Roman"/>
      <family val="1"/>
    </font>
    <font>
      <b/>
      <sz val="6.5"/>
      <name val="Times New Roman"/>
      <family val="1"/>
    </font>
    <font>
      <sz val="11"/>
      <color theme="1"/>
      <name val="Times New Roman"/>
      <family val="1"/>
    </font>
    <font>
      <b/>
      <sz val="22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6.5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890E01"/>
        <bgColor indexed="64"/>
      </patternFill>
    </fill>
    <fill>
      <patternFill patternType="solid">
        <fgColor rgb="FFEBB24B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FFFFFF"/>
      </left>
      <right/>
      <top style="thin">
        <color rgb="FFADAAAA"/>
      </top>
      <bottom/>
      <diagonal/>
    </border>
    <border>
      <left style="thin">
        <color rgb="FFFFFFFF"/>
      </left>
      <right style="thin">
        <color rgb="FFFFFFFF"/>
      </right>
      <top style="thin">
        <color rgb="FFADAAAA"/>
      </top>
      <bottom style="thin">
        <color rgb="FF808080"/>
      </bottom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BEBEBE"/>
      </top>
      <bottom style="thin">
        <color rgb="FFBEBEBE"/>
      </bottom>
      <diagonal/>
    </border>
    <border>
      <left style="thin">
        <color rgb="FFFFFFFF"/>
      </left>
      <right style="thin">
        <color rgb="FFFFFFFF"/>
      </right>
      <top style="thin">
        <color rgb="FFA6A6A6"/>
      </top>
      <bottom style="thin">
        <color rgb="FFA6A6A6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A6A6A6"/>
      </right>
      <top/>
      <bottom/>
      <diagonal/>
    </border>
    <border>
      <left style="medium">
        <color indexed="64"/>
      </left>
      <right style="thin">
        <color rgb="FFA6A6A6"/>
      </right>
      <top/>
      <bottom style="medium">
        <color indexed="64"/>
      </bottom>
      <diagonal/>
    </border>
    <border>
      <left style="thin">
        <color rgb="FFA6A6A6"/>
      </left>
      <right/>
      <top/>
      <bottom style="medium">
        <color indexed="64"/>
      </bottom>
      <diagonal/>
    </border>
    <border>
      <left style="thin">
        <color rgb="FFBEBEBE"/>
      </left>
      <right style="thin">
        <color rgb="FFBEBEBE"/>
      </right>
      <top style="thin">
        <color rgb="FFA6A6A6"/>
      </top>
      <bottom style="medium">
        <color indexed="64"/>
      </bottom>
      <diagonal/>
    </border>
    <border>
      <left/>
      <right/>
      <top style="thin">
        <color rgb="FF3E3E3E"/>
      </top>
      <bottom style="medium">
        <color indexed="64"/>
      </bottom>
      <diagonal/>
    </border>
    <border>
      <left/>
      <right style="medium">
        <color indexed="64"/>
      </right>
      <top style="thin">
        <color rgb="FF3E3E3E"/>
      </top>
      <bottom style="medium">
        <color indexed="64"/>
      </bottom>
      <diagonal/>
    </border>
    <border>
      <left style="medium">
        <color indexed="64"/>
      </left>
      <right style="thin">
        <color rgb="FFBEBEBE"/>
      </right>
      <top style="medium">
        <color indexed="64"/>
      </top>
      <bottom style="medium">
        <color indexed="64"/>
      </bottom>
      <diagonal/>
    </border>
    <border>
      <left style="thin">
        <color rgb="FFBEBEBE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EBEBE"/>
      </right>
      <top style="medium">
        <color indexed="64"/>
      </top>
      <bottom style="medium">
        <color indexed="64"/>
      </bottom>
      <diagonal/>
    </border>
    <border>
      <left style="thin">
        <color rgb="FFBEBEBE"/>
      </left>
      <right style="thin">
        <color rgb="FFBEBEBE"/>
      </right>
      <top style="medium">
        <color indexed="64"/>
      </top>
      <bottom style="medium">
        <color indexed="64"/>
      </bottom>
      <diagonal/>
    </border>
    <border>
      <left style="thin">
        <color rgb="FFBEBEBE"/>
      </left>
      <right style="thin">
        <color rgb="FFD9D9D9"/>
      </right>
      <top style="medium">
        <color indexed="64"/>
      </top>
      <bottom style="medium">
        <color indexed="64"/>
      </bottom>
      <diagonal/>
    </border>
    <border>
      <left style="thin">
        <color rgb="FFD9D9D9"/>
      </left>
      <right style="thin">
        <color rgb="FFD9D9D9"/>
      </right>
      <top style="medium">
        <color indexed="64"/>
      </top>
      <bottom style="medium">
        <color indexed="64"/>
      </bottom>
      <diagonal/>
    </border>
    <border>
      <left style="thin">
        <color rgb="FFD9D9D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BEBEBE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/>
      <top style="thin">
        <color rgb="FF3E3E3E"/>
      </top>
      <bottom style="medium">
        <color indexed="64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medium">
        <color indexed="64"/>
      </left>
      <right style="thin">
        <color rgb="FFA6A6A6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A6A6A6"/>
      </left>
      <right/>
      <top style="medium">
        <color auto="1"/>
      </top>
      <bottom/>
      <diagonal/>
    </border>
    <border>
      <left style="thin">
        <color rgb="FFFFFFFF"/>
      </left>
      <right/>
      <top style="medium">
        <color auto="1"/>
      </top>
      <bottom/>
      <diagonal/>
    </border>
    <border>
      <left style="thin">
        <color rgb="FFFFFFFF"/>
      </left>
      <right style="thin">
        <color rgb="FFFFFFFF"/>
      </right>
      <top style="medium">
        <color auto="1"/>
      </top>
      <bottom style="thin">
        <color rgb="FF808080"/>
      </bottom>
      <diagonal/>
    </border>
    <border>
      <left style="medium">
        <color indexed="64"/>
      </left>
      <right style="thin">
        <color rgb="FFA6A6A6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/>
      <top style="thin">
        <color rgb="FFA6A6A6"/>
      </top>
      <bottom style="thin">
        <color rgb="FFA6A6A6"/>
      </bottom>
      <diagonal/>
    </border>
    <border>
      <left style="thin">
        <color rgb="FFFFFFFF"/>
      </left>
      <right style="thin">
        <color rgb="FFFFFFFF"/>
      </right>
      <top style="thin">
        <color rgb="FFADAAAA"/>
      </top>
      <bottom/>
      <diagonal/>
    </border>
    <border>
      <left style="thin">
        <color rgb="FFFFFFFF"/>
      </left>
      <right style="medium">
        <color indexed="64"/>
      </right>
      <top style="thin">
        <color rgb="FFADAAAA"/>
      </top>
      <bottom/>
      <diagonal/>
    </border>
    <border>
      <left style="thin">
        <color rgb="FF3E3E3E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/>
      <diagonal/>
    </border>
    <border>
      <left style="thin">
        <color rgb="FFFFFFFF"/>
      </left>
      <right style="medium">
        <color indexed="64"/>
      </right>
      <top style="medium">
        <color auto="1"/>
      </top>
      <bottom/>
      <diagonal/>
    </border>
    <border>
      <left style="thin">
        <color rgb="FFA6A6A6"/>
      </left>
      <right style="thin">
        <color rgb="FFA6A6A6"/>
      </right>
      <top style="medium">
        <color indexed="64"/>
      </top>
      <bottom/>
      <diagonal/>
    </border>
    <border>
      <left style="thin">
        <color rgb="FFA6A6A6"/>
      </left>
      <right style="thin">
        <color rgb="FFA6A6A6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/>
      <top style="thin">
        <color rgb="FFA6A6A6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 style="thin">
        <color rgb="FFA6A6A6"/>
      </right>
      <top style="medium">
        <color indexed="64"/>
      </top>
      <bottom/>
      <diagonal/>
    </border>
    <border>
      <left/>
      <right style="thin">
        <color rgb="FFA6A6A6"/>
      </right>
      <top/>
      <bottom/>
      <diagonal/>
    </border>
    <border>
      <left/>
      <right style="thin">
        <color rgb="FFA6A6A6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wrapText="1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9">
    <xf numFmtId="0" fontId="0" fillId="0" borderId="0" xfId="0"/>
    <xf numFmtId="1" fontId="5" fillId="0" borderId="8" xfId="0" applyNumberFormat="1" applyFont="1" applyFill="1" applyBorder="1" applyAlignment="1">
      <alignment horizontal="center" vertical="top" shrinkToFit="1"/>
    </xf>
    <xf numFmtId="3" fontId="5" fillId="0" borderId="8" xfId="0" applyNumberFormat="1" applyFont="1" applyFill="1" applyBorder="1" applyAlignment="1">
      <alignment horizontal="center" vertical="top" shrinkToFit="1"/>
    </xf>
    <xf numFmtId="0" fontId="5" fillId="0" borderId="3" xfId="0" applyFont="1" applyFill="1" applyBorder="1" applyAlignment="1">
      <alignment vertical="center" wrapText="1"/>
    </xf>
    <xf numFmtId="1" fontId="5" fillId="0" borderId="25" xfId="0" applyNumberFormat="1" applyFont="1" applyFill="1" applyBorder="1" applyAlignment="1">
      <alignment horizontal="center" vertical="center" shrinkToFit="1"/>
    </xf>
    <xf numFmtId="3" fontId="5" fillId="0" borderId="25" xfId="0" applyNumberFormat="1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right" vertical="center" wrapText="1" indent="1"/>
    </xf>
    <xf numFmtId="1" fontId="5" fillId="2" borderId="38" xfId="0" applyNumberFormat="1" applyFont="1" applyFill="1" applyBorder="1" applyAlignment="1">
      <alignment horizontal="center" vertical="center" shrinkToFit="1"/>
    </xf>
    <xf numFmtId="164" fontId="5" fillId="2" borderId="39" xfId="0" applyNumberFormat="1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right" vertical="center" wrapText="1" indent="1"/>
    </xf>
    <xf numFmtId="1" fontId="5" fillId="2" borderId="42" xfId="0" applyNumberFormat="1" applyFont="1" applyFill="1" applyBorder="1" applyAlignment="1">
      <alignment horizontal="center" vertical="center" shrinkToFit="1"/>
    </xf>
    <xf numFmtId="164" fontId="5" fillId="2" borderId="43" xfId="0" applyNumberFormat="1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 wrapText="1"/>
    </xf>
    <xf numFmtId="1" fontId="5" fillId="2" borderId="39" xfId="0" applyNumberFormat="1" applyFont="1" applyFill="1" applyBorder="1" applyAlignment="1">
      <alignment horizontal="center" vertical="center" shrinkToFit="1"/>
    </xf>
    <xf numFmtId="9" fontId="5" fillId="0" borderId="9" xfId="3" applyFont="1" applyFill="1" applyBorder="1" applyAlignment="1">
      <alignment horizontal="center" vertical="top" shrinkToFit="1"/>
    </xf>
    <xf numFmtId="10" fontId="5" fillId="0" borderId="9" xfId="3" applyNumberFormat="1" applyFont="1" applyFill="1" applyBorder="1" applyAlignment="1">
      <alignment horizontal="center" vertical="top" shrinkToFit="1"/>
    </xf>
    <xf numFmtId="10" fontId="5" fillId="0" borderId="26" xfId="3" applyNumberFormat="1" applyFont="1" applyFill="1" applyBorder="1" applyAlignment="1">
      <alignment horizontal="center" vertical="center" shrinkToFit="1"/>
    </xf>
    <xf numFmtId="10" fontId="5" fillId="0" borderId="37" xfId="3" applyNumberFormat="1" applyFont="1" applyFill="1" applyBorder="1" applyAlignment="1">
      <alignment horizontal="center" vertical="top" shrinkToFit="1"/>
    </xf>
    <xf numFmtId="10" fontId="5" fillId="2" borderId="39" xfId="3" applyNumberFormat="1" applyFont="1" applyFill="1" applyBorder="1" applyAlignment="1">
      <alignment horizontal="center" vertical="center" shrinkToFit="1"/>
    </xf>
    <xf numFmtId="10" fontId="5" fillId="2" borderId="43" xfId="3" applyNumberFormat="1" applyFont="1" applyFill="1" applyBorder="1" applyAlignment="1">
      <alignment horizontal="center" vertical="center" shrinkToFit="1"/>
    </xf>
    <xf numFmtId="9" fontId="5" fillId="2" borderId="39" xfId="3" applyNumberFormat="1" applyFont="1" applyFill="1" applyBorder="1" applyAlignment="1">
      <alignment horizontal="center" vertical="center" shrinkToFit="1"/>
    </xf>
    <xf numFmtId="165" fontId="5" fillId="2" borderId="39" xfId="4" applyNumberFormat="1" applyFont="1" applyFill="1" applyBorder="1" applyAlignment="1">
      <alignment horizontal="center" vertical="center" shrinkToFit="1"/>
    </xf>
    <xf numFmtId="1" fontId="5" fillId="2" borderId="39" xfId="3" applyNumberFormat="1" applyFont="1" applyFill="1" applyBorder="1" applyAlignment="1">
      <alignment horizontal="center" vertical="center" shrinkToFit="1"/>
    </xf>
    <xf numFmtId="0" fontId="5" fillId="0" borderId="8" xfId="2" applyNumberFormat="1" applyFont="1" applyFill="1" applyBorder="1" applyAlignment="1">
      <alignment horizontal="center" vertical="top" shrinkToFit="1"/>
    </xf>
    <xf numFmtId="0" fontId="5" fillId="0" borderId="25" xfId="2" applyNumberFormat="1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 wrapText="1"/>
    </xf>
    <xf numFmtId="10" fontId="5" fillId="0" borderId="47" xfId="3" applyNumberFormat="1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left" vertical="center" wrapText="1"/>
    </xf>
    <xf numFmtId="9" fontId="5" fillId="0" borderId="26" xfId="3" applyFont="1" applyFill="1" applyBorder="1" applyAlignment="1">
      <alignment horizontal="center" vertical="center" shrinkToFit="1"/>
    </xf>
    <xf numFmtId="10" fontId="5" fillId="0" borderId="9" xfId="3" applyNumberFormat="1" applyFont="1" applyFill="1" applyBorder="1" applyAlignment="1">
      <alignment horizontal="center" vertical="center" shrinkToFit="1"/>
    </xf>
    <xf numFmtId="10" fontId="5" fillId="0" borderId="37" xfId="3" applyNumberFormat="1" applyFont="1" applyFill="1" applyBorder="1" applyAlignment="1">
      <alignment horizontal="center" vertical="center" shrinkToFit="1"/>
    </xf>
    <xf numFmtId="1" fontId="5" fillId="0" borderId="8" xfId="0" applyNumberFormat="1" applyFont="1" applyFill="1" applyBorder="1" applyAlignment="1">
      <alignment horizontal="center" vertical="center" shrinkToFit="1"/>
    </xf>
    <xf numFmtId="3" fontId="5" fillId="0" borderId="8" xfId="0" applyNumberFormat="1" applyFont="1" applyFill="1" applyBorder="1" applyAlignment="1">
      <alignment horizontal="center" vertical="center" shrinkToFit="1"/>
    </xf>
    <xf numFmtId="9" fontId="5" fillId="0" borderId="9" xfId="3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vertical="top" wrapText="1"/>
    </xf>
    <xf numFmtId="0" fontId="9" fillId="0" borderId="41" xfId="0" applyFont="1" applyFill="1" applyBorder="1" applyAlignment="1">
      <alignment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top" wrapText="1"/>
    </xf>
    <xf numFmtId="0" fontId="11" fillId="0" borderId="50" xfId="0" applyFont="1" applyFill="1" applyBorder="1" applyAlignment="1">
      <alignment horizontal="center" vertical="center" wrapText="1"/>
    </xf>
    <xf numFmtId="0" fontId="11" fillId="0" borderId="51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top" wrapText="1"/>
    </xf>
    <xf numFmtId="0" fontId="9" fillId="5" borderId="41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textRotation="180"/>
    </xf>
    <xf numFmtId="0" fontId="11" fillId="0" borderId="53" xfId="0" applyFont="1" applyFill="1" applyBorder="1" applyAlignment="1">
      <alignment horizontal="center" vertical="center" textRotation="180"/>
    </xf>
    <xf numFmtId="0" fontId="11" fillId="0" borderId="54" xfId="0" applyFont="1" applyFill="1" applyBorder="1" applyAlignment="1">
      <alignment horizontal="center" vertical="center" textRotation="180"/>
    </xf>
    <xf numFmtId="0" fontId="5" fillId="0" borderId="2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41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textRotation="180" wrapText="1"/>
    </xf>
    <xf numFmtId="0" fontId="11" fillId="0" borderId="11" xfId="0" applyFont="1" applyFill="1" applyBorder="1" applyAlignment="1">
      <alignment horizontal="center" vertical="center" textRotation="180" wrapText="1"/>
    </xf>
    <xf numFmtId="0" fontId="11" fillId="0" borderId="12" xfId="0" applyFont="1" applyFill="1" applyBorder="1" applyAlignment="1">
      <alignment horizontal="center" vertical="center" textRotation="180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9" fillId="5" borderId="4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wrapText="1"/>
    </xf>
    <xf numFmtId="0" fontId="7" fillId="0" borderId="32" xfId="0" applyFont="1" applyFill="1" applyBorder="1" applyAlignment="1">
      <alignment horizontal="left" wrapText="1"/>
    </xf>
    <xf numFmtId="0" fontId="11" fillId="0" borderId="44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</cellXfs>
  <cellStyles count="5">
    <cellStyle name="Millares" xfId="2" builtinId="3"/>
    <cellStyle name="Moneda" xfId="4" builtinId="4"/>
    <cellStyle name="Normal" xfId="0" builtinId="0"/>
    <cellStyle name="Normal 4" xfId="1"/>
    <cellStyle name="Porcentaje" xfId="3" builtinId="5"/>
  </cellStyles>
  <dxfs count="0"/>
  <tableStyles count="0" defaultTableStyle="TableStyleMedium2" defaultPivotStyle="PivotStyleLight16"/>
  <colors>
    <mruColors>
      <color rgb="FFEBB24B"/>
      <color rgb="FFE9A937"/>
      <color rgb="FFE2BF3E"/>
      <color rgb="FF890E01"/>
      <color rgb="FFA50021"/>
      <color rgb="FF990000"/>
      <color rgb="FF663914"/>
      <color rgb="FF931B07"/>
      <color rgb="FF8C560E"/>
      <color rgb="FFFEDE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190499</xdr:colOff>
      <xdr:row>0</xdr:row>
      <xdr:rowOff>19049</xdr:rowOff>
    </xdr:from>
    <xdr:to>
      <xdr:col>12</xdr:col>
      <xdr:colOff>514350</xdr:colOff>
      <xdr:row>4</xdr:row>
      <xdr:rowOff>9525</xdr:rowOff>
    </xdr:to>
    <xdr:pic>
      <xdr:nvPicPr>
        <xdr:cNvPr id="13" name="5 Imagen" descr="COLOR TIF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86899" y="19049"/>
          <a:ext cx="1085851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590550</xdr:colOff>
      <xdr:row>63</xdr:row>
      <xdr:rowOff>323850</xdr:rowOff>
    </xdr:from>
    <xdr:to>
      <xdr:col>11</xdr:col>
      <xdr:colOff>752475</xdr:colOff>
      <xdr:row>71</xdr:row>
      <xdr:rowOff>161925</xdr:rowOff>
    </xdr:to>
    <xdr:sp macro="" textlink="">
      <xdr:nvSpPr>
        <xdr:cNvPr id="4" name="2 CuadroText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96000" y="32042100"/>
          <a:ext cx="4076700" cy="15240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                                </a:t>
          </a:r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                             ______________________________</a:t>
          </a:r>
        </a:p>
        <a:p>
          <a:pPr algn="ctr"/>
          <a:r>
            <a:rPr lang="es-MX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DRA.</a:t>
          </a:r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LORENZA JIMENEZ VILLANUEVA</a:t>
          </a:r>
        </a:p>
        <a:p>
          <a:pPr algn="ctr"/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General</a:t>
          </a:r>
          <a:endParaRPr lang="es-MX" sz="1400">
            <a:effectLst/>
          </a:endParaRPr>
        </a:p>
      </xdr:txBody>
    </xdr:sp>
    <xdr:clientData/>
  </xdr:twoCellAnchor>
  <xdr:twoCellAnchor>
    <xdr:from>
      <xdr:col>0</xdr:col>
      <xdr:colOff>723900</xdr:colOff>
      <xdr:row>64</xdr:row>
      <xdr:rowOff>180975</xdr:rowOff>
    </xdr:from>
    <xdr:to>
      <xdr:col>5</xdr:col>
      <xdr:colOff>180975</xdr:colOff>
      <xdr:row>71</xdr:row>
      <xdr:rowOff>133350</xdr:rowOff>
    </xdr:to>
    <xdr:sp macro="" textlink="">
      <xdr:nvSpPr>
        <xdr:cNvPr id="5" name="2 CuadroText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23900" y="32251650"/>
          <a:ext cx="4200525" cy="128587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                               </a:t>
          </a:r>
        </a:p>
        <a:p>
          <a:endParaRPr lang="es-MX" sz="1100"/>
        </a:p>
        <a:p>
          <a:endParaRPr lang="es-MX" sz="1100"/>
        </a:p>
        <a:p>
          <a:r>
            <a:rPr lang="es-MX" sz="1100"/>
            <a:t>                             _________________________________</a:t>
          </a:r>
        </a:p>
        <a:p>
          <a:pPr algn="ctr"/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MANUEL MELENDEZ GALVEZ</a:t>
          </a:r>
        </a:p>
        <a:p>
          <a:pPr algn="ctr"/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Administrativo</a:t>
          </a:r>
          <a:endParaRPr lang="es-MX" sz="1400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304800</xdr:colOff>
      <xdr:row>4</xdr:row>
      <xdr:rowOff>66488</xdr:rowOff>
    </xdr:to>
    <xdr:pic>
      <xdr:nvPicPr>
        <xdr:cNvPr id="6" name="Imagen 5" descr="Escudo Guerrer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09875" cy="876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M66"/>
  <sheetViews>
    <sheetView tabSelected="1" workbookViewId="0">
      <selection activeCell="F55" sqref="F55"/>
    </sheetView>
  </sheetViews>
  <sheetFormatPr baseColWidth="10" defaultRowHeight="15" x14ac:dyDescent="0.25"/>
  <cols>
    <col min="2" max="2" width="7" customWidth="1"/>
    <col min="3" max="3" width="19.140625" customWidth="1"/>
    <col min="4" max="4" width="22.140625" customWidth="1"/>
    <col min="7" max="7" width="13" customWidth="1"/>
  </cols>
  <sheetData>
    <row r="2" spans="1:13" ht="15" customHeight="1" x14ac:dyDescent="0.3">
      <c r="C2" s="99" t="s">
        <v>13</v>
      </c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18.75" x14ac:dyDescent="0.3">
      <c r="C3" s="99" t="s">
        <v>163</v>
      </c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3" x14ac:dyDescent="0.25">
      <c r="C4" s="100" t="s">
        <v>164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13" ht="6.75" customHeight="1" thickBot="1" x14ac:dyDescent="0.3"/>
    <row r="6" spans="1:13" ht="27.75" thickBot="1" x14ac:dyDescent="0.3">
      <c r="A6" s="47" t="s">
        <v>26</v>
      </c>
      <c r="B6" s="48" t="s">
        <v>54</v>
      </c>
      <c r="C6" s="49" t="s">
        <v>27</v>
      </c>
      <c r="D6" s="50" t="s">
        <v>28</v>
      </c>
      <c r="E6" s="51" t="s">
        <v>29</v>
      </c>
      <c r="F6" s="52" t="s">
        <v>30</v>
      </c>
      <c r="G6" s="52" t="s">
        <v>31</v>
      </c>
      <c r="H6" s="52" t="s">
        <v>32</v>
      </c>
      <c r="I6" s="53" t="s">
        <v>33</v>
      </c>
      <c r="J6" s="53" t="s">
        <v>34</v>
      </c>
      <c r="K6" s="53" t="s">
        <v>35</v>
      </c>
      <c r="L6" s="53" t="s">
        <v>36</v>
      </c>
      <c r="M6" s="54" t="s">
        <v>37</v>
      </c>
    </row>
    <row r="7" spans="1:13" ht="8.25" customHeight="1" thickBot="1" x14ac:dyDescent="0.3">
      <c r="A7" s="102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4"/>
    </row>
    <row r="8" spans="1:13" ht="90.75" thickBot="1" x14ac:dyDescent="0.3">
      <c r="A8" s="106" t="s">
        <v>44</v>
      </c>
      <c r="B8" s="81">
        <v>1</v>
      </c>
      <c r="C8" s="68" t="s">
        <v>118</v>
      </c>
      <c r="D8" s="6" t="s">
        <v>24</v>
      </c>
      <c r="E8" s="7" t="s">
        <v>38</v>
      </c>
      <c r="F8" s="7" t="s">
        <v>73</v>
      </c>
      <c r="G8" s="7" t="s">
        <v>39</v>
      </c>
      <c r="H8" s="15" t="s">
        <v>23</v>
      </c>
      <c r="I8" s="16" t="s">
        <v>20</v>
      </c>
      <c r="J8" s="16" t="s">
        <v>21</v>
      </c>
      <c r="K8" s="15" t="s">
        <v>18</v>
      </c>
      <c r="L8" s="17">
        <v>2018</v>
      </c>
      <c r="M8" s="26">
        <v>2.5999999999999999E-3</v>
      </c>
    </row>
    <row r="9" spans="1:13" ht="32.25" customHeight="1" thickBot="1" x14ac:dyDescent="0.3">
      <c r="A9" s="107"/>
      <c r="B9" s="82"/>
      <c r="C9" s="69"/>
      <c r="D9" s="56" t="s">
        <v>141</v>
      </c>
      <c r="E9" s="1">
        <v>1</v>
      </c>
      <c r="F9" s="2">
        <v>4372</v>
      </c>
      <c r="G9" s="24">
        <f>E9/F9</f>
        <v>2.2872827081427266E-4</v>
      </c>
      <c r="H9" s="57" t="s">
        <v>25</v>
      </c>
      <c r="I9" s="101" t="s">
        <v>22</v>
      </c>
      <c r="J9" s="79"/>
      <c r="K9" s="79"/>
      <c r="L9" s="79"/>
      <c r="M9" s="80"/>
    </row>
    <row r="10" spans="1:13" ht="46.5" customHeight="1" thickBot="1" x14ac:dyDescent="0.3">
      <c r="A10" s="107"/>
      <c r="B10" s="82"/>
      <c r="C10" s="70"/>
      <c r="D10" s="55" t="s">
        <v>161</v>
      </c>
      <c r="E10" s="4">
        <v>0</v>
      </c>
      <c r="F10" s="5">
        <v>3460</v>
      </c>
      <c r="G10" s="33">
        <f>E10/F10</f>
        <v>0</v>
      </c>
      <c r="H10" s="3" t="s">
        <v>19</v>
      </c>
      <c r="I10" s="75" t="s">
        <v>104</v>
      </c>
      <c r="J10" s="76"/>
      <c r="K10" s="76"/>
      <c r="L10" s="76"/>
      <c r="M10" s="77"/>
    </row>
    <row r="11" spans="1:13" ht="63" customHeight="1" thickBot="1" x14ac:dyDescent="0.3">
      <c r="A11" s="107"/>
      <c r="B11" s="83">
        <v>2</v>
      </c>
      <c r="C11" s="68" t="s">
        <v>55</v>
      </c>
      <c r="D11" s="8" t="s">
        <v>42</v>
      </c>
      <c r="E11" s="9" t="s">
        <v>41</v>
      </c>
      <c r="F11" s="10" t="s">
        <v>46</v>
      </c>
      <c r="G11" s="32" t="s">
        <v>40</v>
      </c>
      <c r="H11" s="11" t="s">
        <v>23</v>
      </c>
      <c r="I11" s="12" t="s">
        <v>20</v>
      </c>
      <c r="J11" s="12" t="s">
        <v>21</v>
      </c>
      <c r="K11" s="11" t="s">
        <v>18</v>
      </c>
      <c r="L11" s="13">
        <v>2018</v>
      </c>
      <c r="M11" s="25">
        <v>1.12E-2</v>
      </c>
    </row>
    <row r="12" spans="1:13" ht="34.5" customHeight="1" thickBot="1" x14ac:dyDescent="0.3">
      <c r="A12" s="107"/>
      <c r="B12" s="83"/>
      <c r="C12" s="69"/>
      <c r="D12" s="56" t="s">
        <v>141</v>
      </c>
      <c r="E12" s="1">
        <v>36</v>
      </c>
      <c r="F12" s="2">
        <v>3818</v>
      </c>
      <c r="G12" s="24">
        <f>E12/F12</f>
        <v>9.4290204295442645E-3</v>
      </c>
      <c r="H12" s="57" t="s">
        <v>25</v>
      </c>
      <c r="I12" s="101" t="s">
        <v>22</v>
      </c>
      <c r="J12" s="79"/>
      <c r="K12" s="79"/>
      <c r="L12" s="79"/>
      <c r="M12" s="80"/>
    </row>
    <row r="13" spans="1:13" ht="47.25" customHeight="1" thickBot="1" x14ac:dyDescent="0.3">
      <c r="A13" s="108"/>
      <c r="B13" s="84"/>
      <c r="C13" s="70"/>
      <c r="D13" s="55" t="s">
        <v>161</v>
      </c>
      <c r="E13" s="4">
        <v>37</v>
      </c>
      <c r="F13" s="5">
        <v>2960</v>
      </c>
      <c r="G13" s="33">
        <f>E13/F13</f>
        <v>1.2500000000000001E-2</v>
      </c>
      <c r="H13" s="3" t="s">
        <v>19</v>
      </c>
      <c r="I13" s="75" t="s">
        <v>105</v>
      </c>
      <c r="J13" s="76"/>
      <c r="K13" s="76"/>
      <c r="L13" s="76"/>
      <c r="M13" s="77"/>
    </row>
    <row r="14" spans="1:13" ht="67.5" customHeight="1" thickBot="1" x14ac:dyDescent="0.3">
      <c r="A14" s="96" t="s">
        <v>43</v>
      </c>
      <c r="B14" s="85">
        <v>1</v>
      </c>
      <c r="C14" s="91" t="s">
        <v>86</v>
      </c>
      <c r="D14" s="8" t="s">
        <v>88</v>
      </c>
      <c r="E14" s="9" t="s">
        <v>89</v>
      </c>
      <c r="F14" s="9" t="s">
        <v>90</v>
      </c>
      <c r="G14" s="34" t="s">
        <v>121</v>
      </c>
      <c r="H14" s="11" t="s">
        <v>23</v>
      </c>
      <c r="I14" s="12" t="s">
        <v>20</v>
      </c>
      <c r="J14" s="12" t="s">
        <v>21</v>
      </c>
      <c r="K14" s="11" t="s">
        <v>18</v>
      </c>
      <c r="L14" s="13">
        <v>2018</v>
      </c>
      <c r="M14" s="27">
        <v>0.88</v>
      </c>
    </row>
    <row r="15" spans="1:13" ht="48" customHeight="1" thickBot="1" x14ac:dyDescent="0.3">
      <c r="A15" s="97"/>
      <c r="B15" s="86"/>
      <c r="C15" s="92"/>
      <c r="D15" s="56" t="s">
        <v>141</v>
      </c>
      <c r="E15" s="38">
        <v>1</v>
      </c>
      <c r="F15" s="39">
        <v>3818</v>
      </c>
      <c r="G15" s="37">
        <f>E15/F15</f>
        <v>2.6191723415400735E-4</v>
      </c>
      <c r="H15" s="57" t="s">
        <v>25</v>
      </c>
      <c r="I15" s="59" t="s">
        <v>22</v>
      </c>
      <c r="J15" s="60"/>
      <c r="K15" s="60"/>
      <c r="L15" s="41" t="s">
        <v>116</v>
      </c>
      <c r="M15" s="42" t="s">
        <v>117</v>
      </c>
    </row>
    <row r="16" spans="1:13" ht="37.5" customHeight="1" thickBot="1" x14ac:dyDescent="0.3">
      <c r="A16" s="97"/>
      <c r="B16" s="87"/>
      <c r="C16" s="93"/>
      <c r="D16" s="55" t="s">
        <v>161</v>
      </c>
      <c r="E16" s="4">
        <v>0</v>
      </c>
      <c r="F16" s="5">
        <v>2960</v>
      </c>
      <c r="G16" s="23">
        <f>E16/F16</f>
        <v>0</v>
      </c>
      <c r="H16" s="3" t="s">
        <v>19</v>
      </c>
      <c r="I16" s="75" t="s">
        <v>106</v>
      </c>
      <c r="J16" s="76"/>
      <c r="K16" s="76"/>
      <c r="L16" s="76"/>
      <c r="M16" s="77"/>
    </row>
    <row r="17" spans="1:13" ht="61.5" customHeight="1" thickBot="1" x14ac:dyDescent="0.3">
      <c r="A17" s="97"/>
      <c r="B17" s="85">
        <v>2</v>
      </c>
      <c r="C17" s="91" t="s">
        <v>87</v>
      </c>
      <c r="D17" s="8" t="s">
        <v>52</v>
      </c>
      <c r="E17" s="9" t="s">
        <v>123</v>
      </c>
      <c r="F17" s="9" t="s">
        <v>124</v>
      </c>
      <c r="G17" s="34" t="s">
        <v>122</v>
      </c>
      <c r="H17" s="11" t="s">
        <v>23</v>
      </c>
      <c r="I17" s="12" t="s">
        <v>20</v>
      </c>
      <c r="J17" s="12" t="s">
        <v>21</v>
      </c>
      <c r="K17" s="11" t="s">
        <v>18</v>
      </c>
      <c r="L17" s="13">
        <v>2018</v>
      </c>
      <c r="M17" s="25">
        <v>1.2E-2</v>
      </c>
    </row>
    <row r="18" spans="1:13" ht="37.5" customHeight="1" thickBot="1" x14ac:dyDescent="0.3">
      <c r="A18" s="97"/>
      <c r="B18" s="86"/>
      <c r="C18" s="92"/>
      <c r="D18" s="56" t="s">
        <v>141</v>
      </c>
      <c r="E18" s="38">
        <v>36</v>
      </c>
      <c r="F18" s="39">
        <f>3818+36</f>
        <v>3854</v>
      </c>
      <c r="G18" s="37">
        <f>E18/F18</f>
        <v>9.3409444732745206E-3</v>
      </c>
      <c r="H18" s="57" t="s">
        <v>25</v>
      </c>
      <c r="I18" s="59" t="s">
        <v>22</v>
      </c>
      <c r="J18" s="60"/>
      <c r="K18" s="60"/>
      <c r="L18" s="41" t="s">
        <v>116</v>
      </c>
      <c r="M18" s="42" t="s">
        <v>117</v>
      </c>
    </row>
    <row r="19" spans="1:13" ht="42.75" customHeight="1" thickBot="1" x14ac:dyDescent="0.3">
      <c r="A19" s="98"/>
      <c r="B19" s="87"/>
      <c r="C19" s="93"/>
      <c r="D19" s="55" t="s">
        <v>161</v>
      </c>
      <c r="E19" s="4">
        <v>37</v>
      </c>
      <c r="F19" s="5">
        <f>2960+37</f>
        <v>2997</v>
      </c>
      <c r="G19" s="23">
        <f>E19/F19</f>
        <v>1.2345679012345678E-2</v>
      </c>
      <c r="H19" s="3" t="s">
        <v>19</v>
      </c>
      <c r="I19" s="75" t="s">
        <v>106</v>
      </c>
      <c r="J19" s="76"/>
      <c r="K19" s="76"/>
      <c r="L19" s="76"/>
      <c r="M19" s="77"/>
    </row>
    <row r="20" spans="1:13" ht="81" customHeight="1" thickBot="1" x14ac:dyDescent="0.3">
      <c r="A20" s="88" t="s">
        <v>50</v>
      </c>
      <c r="B20" s="105">
        <v>1</v>
      </c>
      <c r="C20" s="68" t="s">
        <v>14</v>
      </c>
      <c r="D20" s="8" t="s">
        <v>51</v>
      </c>
      <c r="E20" s="9" t="s">
        <v>45</v>
      </c>
      <c r="F20" s="9" t="s">
        <v>47</v>
      </c>
      <c r="G20" s="9" t="s">
        <v>16</v>
      </c>
      <c r="H20" s="10" t="s">
        <v>23</v>
      </c>
      <c r="I20" s="12" t="s">
        <v>20</v>
      </c>
      <c r="J20" s="12" t="s">
        <v>85</v>
      </c>
      <c r="K20" s="11" t="s">
        <v>60</v>
      </c>
      <c r="L20" s="13">
        <v>2018</v>
      </c>
      <c r="M20" s="28">
        <v>5772</v>
      </c>
    </row>
    <row r="21" spans="1:13" ht="23.25" customHeight="1" thickBot="1" x14ac:dyDescent="0.3">
      <c r="A21" s="89"/>
      <c r="B21" s="94"/>
      <c r="C21" s="69"/>
      <c r="D21" s="56" t="s">
        <v>141</v>
      </c>
      <c r="E21" s="38">
        <v>7093</v>
      </c>
      <c r="F21" s="39">
        <v>7093</v>
      </c>
      <c r="G21" s="40">
        <f>E21/F21</f>
        <v>1</v>
      </c>
      <c r="H21" s="58" t="s">
        <v>25</v>
      </c>
      <c r="I21" s="78" t="s">
        <v>22</v>
      </c>
      <c r="J21" s="79"/>
      <c r="K21" s="79"/>
      <c r="L21" s="79"/>
      <c r="M21" s="80"/>
    </row>
    <row r="22" spans="1:13" ht="33.75" customHeight="1" thickBot="1" x14ac:dyDescent="0.3">
      <c r="A22" s="89"/>
      <c r="B22" s="94"/>
      <c r="C22" s="70"/>
      <c r="D22" s="55" t="s">
        <v>161</v>
      </c>
      <c r="E22" s="4">
        <v>5638</v>
      </c>
      <c r="F22" s="5">
        <v>5638</v>
      </c>
      <c r="G22" s="35">
        <f>F22/F21</f>
        <v>0.79486817989567182</v>
      </c>
      <c r="H22" s="3" t="s">
        <v>19</v>
      </c>
      <c r="I22" s="75" t="s">
        <v>107</v>
      </c>
      <c r="J22" s="76"/>
      <c r="K22" s="76"/>
      <c r="L22" s="76"/>
      <c r="M22" s="77"/>
    </row>
    <row r="23" spans="1:13" ht="33.75" customHeight="1" thickBot="1" x14ac:dyDescent="0.3">
      <c r="A23" s="89"/>
      <c r="B23" s="94">
        <v>2</v>
      </c>
      <c r="C23" s="68" t="s">
        <v>15</v>
      </c>
      <c r="D23" s="8" t="s">
        <v>53</v>
      </c>
      <c r="E23" s="9" t="s">
        <v>48</v>
      </c>
      <c r="F23" s="9" t="s">
        <v>49</v>
      </c>
      <c r="G23" s="9" t="s">
        <v>17</v>
      </c>
      <c r="H23" s="10" t="s">
        <v>23</v>
      </c>
      <c r="I23" s="12" t="s">
        <v>20</v>
      </c>
      <c r="J23" s="12" t="s">
        <v>59</v>
      </c>
      <c r="K23" s="11" t="s">
        <v>60</v>
      </c>
      <c r="L23" s="13">
        <v>2018</v>
      </c>
      <c r="M23" s="29">
        <v>317</v>
      </c>
    </row>
    <row r="24" spans="1:13" ht="33.75" customHeight="1" thickBot="1" x14ac:dyDescent="0.3">
      <c r="A24" s="89"/>
      <c r="B24" s="94"/>
      <c r="C24" s="69"/>
      <c r="D24" s="56" t="s">
        <v>141</v>
      </c>
      <c r="E24" s="1">
        <v>211</v>
      </c>
      <c r="F24" s="2">
        <v>213</v>
      </c>
      <c r="G24" s="36">
        <f>E24/F24</f>
        <v>0.99061032863849763</v>
      </c>
      <c r="H24" s="58" t="s">
        <v>25</v>
      </c>
      <c r="I24" s="63" t="s">
        <v>22</v>
      </c>
      <c r="J24" s="60"/>
      <c r="K24" s="60"/>
      <c r="L24" s="60"/>
      <c r="M24" s="64"/>
    </row>
    <row r="25" spans="1:13" ht="33.75" customHeight="1" thickBot="1" x14ac:dyDescent="0.3">
      <c r="A25" s="89"/>
      <c r="B25" s="95"/>
      <c r="C25" s="70"/>
      <c r="D25" s="55" t="s">
        <v>142</v>
      </c>
      <c r="E25" s="4">
        <v>232</v>
      </c>
      <c r="F25" s="5">
        <v>233</v>
      </c>
      <c r="G25" s="23">
        <f>E25/F25</f>
        <v>0.99570815450643779</v>
      </c>
      <c r="H25" s="3" t="s">
        <v>19</v>
      </c>
      <c r="I25" s="65" t="s">
        <v>108</v>
      </c>
      <c r="J25" s="66"/>
      <c r="K25" s="66"/>
      <c r="L25" s="66"/>
      <c r="M25" s="67"/>
    </row>
    <row r="26" spans="1:13" ht="60" customHeight="1" thickBot="1" x14ac:dyDescent="0.3">
      <c r="A26" s="89"/>
      <c r="B26" s="94">
        <v>3</v>
      </c>
      <c r="C26" s="68" t="s">
        <v>136</v>
      </c>
      <c r="D26" s="8" t="s">
        <v>137</v>
      </c>
      <c r="E26" s="9" t="s">
        <v>139</v>
      </c>
      <c r="F26" s="9" t="s">
        <v>140</v>
      </c>
      <c r="G26" s="9" t="s">
        <v>138</v>
      </c>
      <c r="H26" s="10" t="s">
        <v>23</v>
      </c>
      <c r="I26" s="12" t="s">
        <v>20</v>
      </c>
      <c r="J26" s="12" t="s">
        <v>59</v>
      </c>
      <c r="K26" s="11" t="s">
        <v>60</v>
      </c>
      <c r="L26" s="13">
        <v>2018</v>
      </c>
      <c r="M26" s="29">
        <v>317</v>
      </c>
    </row>
    <row r="27" spans="1:13" ht="24.75" customHeight="1" thickBot="1" x14ac:dyDescent="0.3">
      <c r="A27" s="89"/>
      <c r="B27" s="94"/>
      <c r="C27" s="69"/>
      <c r="D27" s="56" t="s">
        <v>141</v>
      </c>
      <c r="E27" s="1">
        <v>0</v>
      </c>
      <c r="F27" s="2">
        <v>1</v>
      </c>
      <c r="G27" s="36">
        <f>E27/F27</f>
        <v>0</v>
      </c>
      <c r="H27" s="58" t="s">
        <v>25</v>
      </c>
      <c r="I27" s="63" t="s">
        <v>22</v>
      </c>
      <c r="J27" s="60"/>
      <c r="K27" s="60"/>
      <c r="L27" s="60"/>
      <c r="M27" s="64"/>
    </row>
    <row r="28" spans="1:13" ht="39.75" customHeight="1" thickBot="1" x14ac:dyDescent="0.3">
      <c r="A28" s="90"/>
      <c r="B28" s="95"/>
      <c r="C28" s="70"/>
      <c r="D28" s="55" t="s">
        <v>142</v>
      </c>
      <c r="E28" s="4">
        <v>0</v>
      </c>
      <c r="F28" s="5">
        <v>1</v>
      </c>
      <c r="G28" s="23">
        <f>E28/F28</f>
        <v>0</v>
      </c>
      <c r="H28" s="3" t="s">
        <v>143</v>
      </c>
      <c r="I28" s="65" t="s">
        <v>144</v>
      </c>
      <c r="J28" s="66"/>
      <c r="K28" s="66"/>
      <c r="L28" s="66"/>
      <c r="M28" s="67"/>
    </row>
    <row r="29" spans="1:13" ht="88.5" customHeight="1" thickBot="1" x14ac:dyDescent="0.3">
      <c r="A29" s="72" t="s">
        <v>72</v>
      </c>
      <c r="B29" s="71" t="s">
        <v>126</v>
      </c>
      <c r="C29" s="68" t="s">
        <v>0</v>
      </c>
      <c r="D29" s="6" t="s">
        <v>57</v>
      </c>
      <c r="E29" s="7" t="s">
        <v>58</v>
      </c>
      <c r="F29" s="7" t="s">
        <v>47</v>
      </c>
      <c r="G29" s="7" t="s">
        <v>1</v>
      </c>
      <c r="H29" s="19" t="s">
        <v>23</v>
      </c>
      <c r="I29" s="16" t="s">
        <v>20</v>
      </c>
      <c r="J29" s="16" t="s">
        <v>59</v>
      </c>
      <c r="K29" s="15" t="s">
        <v>60</v>
      </c>
      <c r="L29" s="17">
        <v>2018</v>
      </c>
      <c r="M29" s="18">
        <v>5772</v>
      </c>
    </row>
    <row r="30" spans="1:13" ht="19.5" customHeight="1" thickBot="1" x14ac:dyDescent="0.3">
      <c r="A30" s="73"/>
      <c r="B30" s="61"/>
      <c r="C30" s="69"/>
      <c r="D30" s="56" t="s">
        <v>141</v>
      </c>
      <c r="E30" s="1">
        <v>7093</v>
      </c>
      <c r="F30" s="2">
        <v>7093</v>
      </c>
      <c r="G30" s="21">
        <f>E30/F30</f>
        <v>1</v>
      </c>
      <c r="H30" s="58" t="s">
        <v>25</v>
      </c>
      <c r="I30" s="78" t="s">
        <v>22</v>
      </c>
      <c r="J30" s="79"/>
      <c r="K30" s="79"/>
      <c r="L30" s="79"/>
      <c r="M30" s="80"/>
    </row>
    <row r="31" spans="1:13" ht="27.75" customHeight="1" thickBot="1" x14ac:dyDescent="0.3">
      <c r="A31" s="73"/>
      <c r="B31" s="61"/>
      <c r="C31" s="70"/>
      <c r="D31" s="55" t="s">
        <v>161</v>
      </c>
      <c r="E31" s="4">
        <v>3460</v>
      </c>
      <c r="F31" s="5">
        <v>5638</v>
      </c>
      <c r="G31" s="35">
        <f>E31/F31</f>
        <v>0.61369279886484573</v>
      </c>
      <c r="H31" s="3" t="s">
        <v>19</v>
      </c>
      <c r="I31" s="75" t="s">
        <v>109</v>
      </c>
      <c r="J31" s="76"/>
      <c r="K31" s="76"/>
      <c r="L31" s="76"/>
      <c r="M31" s="77"/>
    </row>
    <row r="32" spans="1:13" ht="81.75" thickBot="1" x14ac:dyDescent="0.3">
      <c r="A32" s="73"/>
      <c r="B32" s="61" t="s">
        <v>127</v>
      </c>
      <c r="C32" s="68" t="s">
        <v>2</v>
      </c>
      <c r="D32" s="8" t="s">
        <v>61</v>
      </c>
      <c r="E32" s="9" t="s">
        <v>62</v>
      </c>
      <c r="F32" s="9" t="s">
        <v>125</v>
      </c>
      <c r="G32" s="9" t="s">
        <v>56</v>
      </c>
      <c r="H32" s="10" t="s">
        <v>23</v>
      </c>
      <c r="I32" s="12" t="s">
        <v>20</v>
      </c>
      <c r="J32" s="12" t="s">
        <v>59</v>
      </c>
      <c r="K32" s="11" t="s">
        <v>60</v>
      </c>
      <c r="L32" s="13">
        <v>2018</v>
      </c>
      <c r="M32" s="14">
        <v>6772</v>
      </c>
    </row>
    <row r="33" spans="1:13" ht="18.75" thickBot="1" x14ac:dyDescent="0.3">
      <c r="A33" s="73"/>
      <c r="B33" s="61"/>
      <c r="C33" s="69"/>
      <c r="D33" s="56" t="s">
        <v>141</v>
      </c>
      <c r="E33" s="1">
        <v>49</v>
      </c>
      <c r="F33" s="2">
        <v>49</v>
      </c>
      <c r="G33" s="22">
        <f>E33/F33</f>
        <v>1</v>
      </c>
      <c r="H33" s="58" t="s">
        <v>25</v>
      </c>
      <c r="I33" s="63" t="s">
        <v>22</v>
      </c>
      <c r="J33" s="60"/>
      <c r="K33" s="60"/>
      <c r="L33" s="60"/>
      <c r="M33" s="64"/>
    </row>
    <row r="34" spans="1:13" ht="36.75" customHeight="1" thickBot="1" x14ac:dyDescent="0.3">
      <c r="A34" s="73"/>
      <c r="B34" s="62"/>
      <c r="C34" s="70"/>
      <c r="D34" s="46" t="s">
        <v>161</v>
      </c>
      <c r="E34" s="4">
        <v>824</v>
      </c>
      <c r="F34" s="5">
        <v>2088</v>
      </c>
      <c r="G34" s="35">
        <f>E34/F34</f>
        <v>0.3946360153256705</v>
      </c>
      <c r="H34" s="3" t="s">
        <v>19</v>
      </c>
      <c r="I34" s="65" t="s">
        <v>110</v>
      </c>
      <c r="J34" s="66"/>
      <c r="K34" s="66"/>
      <c r="L34" s="66"/>
      <c r="M34" s="67"/>
    </row>
    <row r="35" spans="1:13" ht="45.75" thickBot="1" x14ac:dyDescent="0.3">
      <c r="A35" s="73"/>
      <c r="B35" s="71" t="s">
        <v>128</v>
      </c>
      <c r="C35" s="68" t="s">
        <v>3</v>
      </c>
      <c r="D35" s="8" t="s">
        <v>66</v>
      </c>
      <c r="E35" s="9" t="s">
        <v>63</v>
      </c>
      <c r="F35" s="9" t="s">
        <v>64</v>
      </c>
      <c r="G35" s="9" t="s">
        <v>4</v>
      </c>
      <c r="H35" s="10" t="s">
        <v>23</v>
      </c>
      <c r="I35" s="12" t="s">
        <v>20</v>
      </c>
      <c r="J35" s="12" t="s">
        <v>59</v>
      </c>
      <c r="K35" s="11" t="s">
        <v>60</v>
      </c>
      <c r="L35" s="13">
        <v>2018</v>
      </c>
      <c r="M35" s="20">
        <v>3875</v>
      </c>
    </row>
    <row r="36" spans="1:13" ht="18.75" customHeight="1" thickBot="1" x14ac:dyDescent="0.3">
      <c r="A36" s="73"/>
      <c r="B36" s="61"/>
      <c r="C36" s="69"/>
      <c r="D36" s="56" t="s">
        <v>141</v>
      </c>
      <c r="E36" s="1">
        <v>2815</v>
      </c>
      <c r="F36" s="2">
        <v>4372</v>
      </c>
      <c r="G36" s="22">
        <f>E36/F36</f>
        <v>0.64387008234217746</v>
      </c>
      <c r="H36" s="58" t="s">
        <v>25</v>
      </c>
      <c r="I36" s="63" t="s">
        <v>22</v>
      </c>
      <c r="J36" s="60"/>
      <c r="K36" s="60"/>
      <c r="L36" s="60"/>
      <c r="M36" s="64"/>
    </row>
    <row r="37" spans="1:13" ht="39.75" customHeight="1" thickBot="1" x14ac:dyDescent="0.3">
      <c r="A37" s="73"/>
      <c r="B37" s="61"/>
      <c r="C37" s="70"/>
      <c r="D37" s="55" t="s">
        <v>161</v>
      </c>
      <c r="E37" s="4">
        <v>5092</v>
      </c>
      <c r="F37" s="5">
        <v>5250</v>
      </c>
      <c r="G37" s="35">
        <f>E37/F37</f>
        <v>0.96990476190476194</v>
      </c>
      <c r="H37" s="3" t="s">
        <v>19</v>
      </c>
      <c r="I37" s="65" t="s">
        <v>111</v>
      </c>
      <c r="J37" s="66"/>
      <c r="K37" s="66"/>
      <c r="L37" s="66"/>
      <c r="M37" s="67"/>
    </row>
    <row r="38" spans="1:13" ht="81.75" thickBot="1" x14ac:dyDescent="0.3">
      <c r="A38" s="73"/>
      <c r="B38" s="61" t="s">
        <v>129</v>
      </c>
      <c r="C38" s="68" t="s">
        <v>91</v>
      </c>
      <c r="D38" s="8" t="s">
        <v>93</v>
      </c>
      <c r="E38" s="9" t="s">
        <v>94</v>
      </c>
      <c r="F38" s="9" t="s">
        <v>95</v>
      </c>
      <c r="G38" s="9" t="s">
        <v>92</v>
      </c>
      <c r="H38" s="10" t="s">
        <v>23</v>
      </c>
      <c r="I38" s="12" t="s">
        <v>20</v>
      </c>
      <c r="J38" s="12" t="s">
        <v>71</v>
      </c>
      <c r="K38" s="11" t="s">
        <v>60</v>
      </c>
      <c r="L38" s="13">
        <v>2018</v>
      </c>
      <c r="M38" s="20">
        <v>5000</v>
      </c>
    </row>
    <row r="39" spans="1:13" ht="18.75" customHeight="1" thickBot="1" x14ac:dyDescent="0.3">
      <c r="A39" s="73"/>
      <c r="B39" s="61"/>
      <c r="C39" s="69"/>
      <c r="D39" s="56" t="s">
        <v>141</v>
      </c>
      <c r="E39" s="1">
        <v>4372</v>
      </c>
      <c r="F39" s="30">
        <v>4350</v>
      </c>
      <c r="G39" s="22">
        <f>E39/F39</f>
        <v>1.0050574712643678</v>
      </c>
      <c r="H39" s="58" t="s">
        <v>25</v>
      </c>
      <c r="I39" s="63" t="s">
        <v>22</v>
      </c>
      <c r="J39" s="60"/>
      <c r="K39" s="60"/>
      <c r="L39" s="60"/>
      <c r="M39" s="64"/>
    </row>
    <row r="40" spans="1:13" ht="27.75" thickBot="1" x14ac:dyDescent="0.3">
      <c r="A40" s="73"/>
      <c r="B40" s="62"/>
      <c r="C40" s="70"/>
      <c r="D40" s="55" t="s">
        <v>161</v>
      </c>
      <c r="E40" s="4">
        <v>3460</v>
      </c>
      <c r="F40" s="31">
        <v>4350</v>
      </c>
      <c r="G40" s="23">
        <f>E40/F40</f>
        <v>0.79540229885057467</v>
      </c>
      <c r="H40" s="3" t="s">
        <v>19</v>
      </c>
      <c r="I40" s="65" t="s">
        <v>112</v>
      </c>
      <c r="J40" s="66"/>
      <c r="K40" s="66"/>
      <c r="L40" s="66"/>
      <c r="M40" s="67"/>
    </row>
    <row r="41" spans="1:13" ht="45.75" thickBot="1" x14ac:dyDescent="0.3">
      <c r="A41" s="73"/>
      <c r="B41" s="71" t="s">
        <v>130</v>
      </c>
      <c r="C41" s="68" t="s">
        <v>11</v>
      </c>
      <c r="D41" s="8" t="s">
        <v>67</v>
      </c>
      <c r="E41" s="9" t="s">
        <v>70</v>
      </c>
      <c r="F41" s="9" t="s">
        <v>65</v>
      </c>
      <c r="G41" s="9" t="s">
        <v>84</v>
      </c>
      <c r="H41" s="10" t="s">
        <v>23</v>
      </c>
      <c r="I41" s="12" t="s">
        <v>20</v>
      </c>
      <c r="J41" s="12" t="s">
        <v>71</v>
      </c>
      <c r="K41" s="11" t="s">
        <v>60</v>
      </c>
      <c r="L41" s="13">
        <v>2018</v>
      </c>
      <c r="M41" s="20">
        <v>165000</v>
      </c>
    </row>
    <row r="42" spans="1:13" ht="18.75" customHeight="1" thickBot="1" x14ac:dyDescent="0.3">
      <c r="A42" s="73"/>
      <c r="B42" s="61"/>
      <c r="C42" s="69"/>
      <c r="D42" s="56" t="s">
        <v>141</v>
      </c>
      <c r="E42" s="1">
        <v>131324</v>
      </c>
      <c r="F42" s="30">
        <v>165000</v>
      </c>
      <c r="G42" s="22">
        <f>E42/F42</f>
        <v>0.79590303030303033</v>
      </c>
      <c r="H42" s="58" t="s">
        <v>25</v>
      </c>
      <c r="I42" s="63" t="s">
        <v>22</v>
      </c>
      <c r="J42" s="60"/>
      <c r="K42" s="60"/>
      <c r="L42" s="60"/>
      <c r="M42" s="64"/>
    </row>
    <row r="43" spans="1:13" ht="27.75" customHeight="1" thickBot="1" x14ac:dyDescent="0.3">
      <c r="A43" s="73"/>
      <c r="B43" s="61"/>
      <c r="C43" s="70"/>
      <c r="D43" s="55" t="s">
        <v>161</v>
      </c>
      <c r="E43" s="4">
        <v>95378</v>
      </c>
      <c r="F43" s="31">
        <v>160000</v>
      </c>
      <c r="G43" s="23">
        <f>E43/F43</f>
        <v>0.59611250000000005</v>
      </c>
      <c r="H43" s="3" t="s">
        <v>19</v>
      </c>
      <c r="I43" s="65" t="s">
        <v>112</v>
      </c>
      <c r="J43" s="66"/>
      <c r="K43" s="66"/>
      <c r="L43" s="66"/>
      <c r="M43" s="67"/>
    </row>
    <row r="44" spans="1:13" ht="36.75" thickBot="1" x14ac:dyDescent="0.3">
      <c r="A44" s="73"/>
      <c r="B44" s="61" t="s">
        <v>131</v>
      </c>
      <c r="C44" s="68" t="s">
        <v>96</v>
      </c>
      <c r="D44" s="8" t="s">
        <v>162</v>
      </c>
      <c r="E44" s="9" t="s">
        <v>98</v>
      </c>
      <c r="F44" s="9" t="s">
        <v>99</v>
      </c>
      <c r="G44" s="9" t="s">
        <v>97</v>
      </c>
      <c r="H44" s="10" t="s">
        <v>69</v>
      </c>
      <c r="I44" s="12" t="s">
        <v>20</v>
      </c>
      <c r="J44" s="12" t="s">
        <v>12</v>
      </c>
      <c r="K44" s="11" t="s">
        <v>60</v>
      </c>
      <c r="L44" s="13">
        <v>2018</v>
      </c>
      <c r="M44" s="20">
        <v>7746</v>
      </c>
    </row>
    <row r="45" spans="1:13" ht="33" customHeight="1" thickBot="1" x14ac:dyDescent="0.3">
      <c r="A45" s="73"/>
      <c r="B45" s="61"/>
      <c r="C45" s="69"/>
      <c r="D45" s="56" t="s">
        <v>141</v>
      </c>
      <c r="E45" s="1">
        <v>1002</v>
      </c>
      <c r="F45" s="1">
        <v>1020</v>
      </c>
      <c r="G45" s="22">
        <f>E45/F45</f>
        <v>0.98235294117647054</v>
      </c>
      <c r="H45" s="58" t="s">
        <v>25</v>
      </c>
      <c r="I45" s="63" t="s">
        <v>22</v>
      </c>
      <c r="J45" s="60"/>
      <c r="K45" s="60"/>
      <c r="L45" s="60"/>
      <c r="M45" s="64"/>
    </row>
    <row r="46" spans="1:13" ht="27.75" thickBot="1" x14ac:dyDescent="0.3">
      <c r="A46" s="73"/>
      <c r="B46" s="62"/>
      <c r="C46" s="70"/>
      <c r="D46" s="55" t="s">
        <v>161</v>
      </c>
      <c r="E46" s="4">
        <v>888</v>
      </c>
      <c r="F46" s="5">
        <v>1020</v>
      </c>
      <c r="G46" s="23">
        <f>E46/F46</f>
        <v>0.87058823529411766</v>
      </c>
      <c r="H46" s="3" t="s">
        <v>19</v>
      </c>
      <c r="I46" s="65" t="s">
        <v>113</v>
      </c>
      <c r="J46" s="66"/>
      <c r="K46" s="66"/>
      <c r="L46" s="66"/>
      <c r="M46" s="67"/>
    </row>
    <row r="47" spans="1:13" ht="72.75" thickBot="1" x14ac:dyDescent="0.3">
      <c r="A47" s="73"/>
      <c r="B47" s="61" t="s">
        <v>132</v>
      </c>
      <c r="C47" s="68" t="s">
        <v>5</v>
      </c>
      <c r="D47" s="8" t="s">
        <v>81</v>
      </c>
      <c r="E47" s="9" t="s">
        <v>74</v>
      </c>
      <c r="F47" s="9" t="s">
        <v>75</v>
      </c>
      <c r="G47" s="9" t="s">
        <v>6</v>
      </c>
      <c r="H47" s="10" t="s">
        <v>23</v>
      </c>
      <c r="I47" s="12" t="s">
        <v>20</v>
      </c>
      <c r="J47" s="12" t="s">
        <v>59</v>
      </c>
      <c r="K47" s="11" t="s">
        <v>60</v>
      </c>
      <c r="L47" s="13">
        <v>2018</v>
      </c>
      <c r="M47" s="20">
        <v>317</v>
      </c>
    </row>
    <row r="48" spans="1:13" ht="24.75" customHeight="1" thickBot="1" x14ac:dyDescent="0.3">
      <c r="A48" s="73"/>
      <c r="B48" s="61"/>
      <c r="C48" s="69"/>
      <c r="D48" s="56" t="s">
        <v>141</v>
      </c>
      <c r="E48" s="1">
        <v>211</v>
      </c>
      <c r="F48" s="2">
        <v>380</v>
      </c>
      <c r="G48" s="22">
        <f>E48/F48</f>
        <v>0.55526315789473679</v>
      </c>
      <c r="H48" s="58" t="s">
        <v>25</v>
      </c>
      <c r="I48" s="63" t="s">
        <v>22</v>
      </c>
      <c r="J48" s="60"/>
      <c r="K48" s="60"/>
      <c r="L48" s="60"/>
      <c r="M48" s="64"/>
    </row>
    <row r="49" spans="1:13" ht="41.25" customHeight="1" thickBot="1" x14ac:dyDescent="0.3">
      <c r="A49" s="73"/>
      <c r="B49" s="62"/>
      <c r="C49" s="70"/>
      <c r="D49" s="55" t="s">
        <v>161</v>
      </c>
      <c r="E49" s="4">
        <v>232</v>
      </c>
      <c r="F49" s="5">
        <v>233</v>
      </c>
      <c r="G49" s="35">
        <f>E49/F49</f>
        <v>0.99570815450643779</v>
      </c>
      <c r="H49" s="3" t="s">
        <v>19</v>
      </c>
      <c r="I49" s="65" t="s">
        <v>114</v>
      </c>
      <c r="J49" s="66"/>
      <c r="K49" s="66"/>
      <c r="L49" s="66"/>
      <c r="M49" s="67"/>
    </row>
    <row r="50" spans="1:13" ht="90.75" thickBot="1" x14ac:dyDescent="0.3">
      <c r="A50" s="73"/>
      <c r="B50" s="61" t="s">
        <v>133</v>
      </c>
      <c r="C50" s="68" t="s">
        <v>7</v>
      </c>
      <c r="D50" s="8" t="s">
        <v>82</v>
      </c>
      <c r="E50" s="9" t="s">
        <v>76</v>
      </c>
      <c r="F50" s="9" t="s">
        <v>77</v>
      </c>
      <c r="G50" s="9" t="s">
        <v>8</v>
      </c>
      <c r="H50" s="10" t="s">
        <v>23</v>
      </c>
      <c r="I50" s="12" t="s">
        <v>68</v>
      </c>
      <c r="J50" s="12" t="s">
        <v>59</v>
      </c>
      <c r="K50" s="11" t="s">
        <v>60</v>
      </c>
      <c r="L50" s="13">
        <v>2018</v>
      </c>
      <c r="M50" s="20">
        <v>3249</v>
      </c>
    </row>
    <row r="51" spans="1:13" ht="27.75" customHeight="1" thickBot="1" x14ac:dyDescent="0.3">
      <c r="A51" s="73"/>
      <c r="B51" s="61"/>
      <c r="C51" s="69"/>
      <c r="D51" s="56" t="s">
        <v>141</v>
      </c>
      <c r="E51" s="1">
        <v>0</v>
      </c>
      <c r="F51" s="2">
        <v>0</v>
      </c>
      <c r="G51" s="22" t="e">
        <f>E51/F51</f>
        <v>#DIV/0!</v>
      </c>
      <c r="H51" s="58" t="s">
        <v>25</v>
      </c>
      <c r="I51" s="63" t="s">
        <v>22</v>
      </c>
      <c r="J51" s="60"/>
      <c r="K51" s="60"/>
      <c r="L51" s="60"/>
      <c r="M51" s="64"/>
    </row>
    <row r="52" spans="1:13" ht="38.25" customHeight="1" thickBot="1" x14ac:dyDescent="0.3">
      <c r="A52" s="73"/>
      <c r="B52" s="62"/>
      <c r="C52" s="70"/>
      <c r="D52" s="55" t="s">
        <v>161</v>
      </c>
      <c r="E52" s="4">
        <v>1875</v>
      </c>
      <c r="F52" s="5">
        <f>1960+37</f>
        <v>1997</v>
      </c>
      <c r="G52" s="35">
        <f>E52/F52</f>
        <v>0.93890836254381571</v>
      </c>
      <c r="H52" s="3" t="s">
        <v>19</v>
      </c>
      <c r="I52" s="65" t="s">
        <v>115</v>
      </c>
      <c r="J52" s="66"/>
      <c r="K52" s="66"/>
      <c r="L52" s="66"/>
      <c r="M52" s="67"/>
    </row>
    <row r="53" spans="1:13" ht="84.75" customHeight="1" thickBot="1" x14ac:dyDescent="0.3">
      <c r="A53" s="73"/>
      <c r="B53" s="61" t="s">
        <v>134</v>
      </c>
      <c r="C53" s="68" t="s">
        <v>9</v>
      </c>
      <c r="D53" s="8" t="s">
        <v>83</v>
      </c>
      <c r="E53" s="9" t="s">
        <v>78</v>
      </c>
      <c r="F53" s="9" t="s">
        <v>79</v>
      </c>
      <c r="G53" s="9" t="s">
        <v>10</v>
      </c>
      <c r="H53" s="10" t="s">
        <v>69</v>
      </c>
      <c r="I53" s="12" t="s">
        <v>20</v>
      </c>
      <c r="J53" s="12" t="s">
        <v>80</v>
      </c>
      <c r="K53" s="11" t="s">
        <v>60</v>
      </c>
      <c r="L53" s="13">
        <v>2018</v>
      </c>
      <c r="M53" s="20">
        <v>3249</v>
      </c>
    </row>
    <row r="54" spans="1:13" ht="26.25" customHeight="1" thickBot="1" x14ac:dyDescent="0.3">
      <c r="A54" s="73"/>
      <c r="B54" s="61"/>
      <c r="C54" s="69"/>
      <c r="D54" s="56" t="s">
        <v>141</v>
      </c>
      <c r="E54" s="1">
        <v>0</v>
      </c>
      <c r="F54" s="2">
        <v>0</v>
      </c>
      <c r="G54" s="22" t="e">
        <f>E54/F54</f>
        <v>#DIV/0!</v>
      </c>
      <c r="H54" s="58" t="s">
        <v>25</v>
      </c>
      <c r="I54" s="63" t="s">
        <v>22</v>
      </c>
      <c r="J54" s="60"/>
      <c r="K54" s="60"/>
      <c r="L54" s="60"/>
      <c r="M54" s="64"/>
    </row>
    <row r="55" spans="1:13" ht="36" customHeight="1" thickBot="1" x14ac:dyDescent="0.3">
      <c r="A55" s="73"/>
      <c r="B55" s="62"/>
      <c r="C55" s="70"/>
      <c r="D55" s="46" t="s">
        <v>161</v>
      </c>
      <c r="E55" s="4">
        <v>1946</v>
      </c>
      <c r="F55" s="5">
        <v>2372</v>
      </c>
      <c r="G55" s="35">
        <f>E55/F55</f>
        <v>0.82040472175379431</v>
      </c>
      <c r="H55" s="3" t="s">
        <v>19</v>
      </c>
      <c r="I55" s="65" t="s">
        <v>115</v>
      </c>
      <c r="J55" s="66"/>
      <c r="K55" s="66"/>
      <c r="L55" s="66"/>
      <c r="M55" s="67"/>
    </row>
    <row r="56" spans="1:13" ht="36" customHeight="1" thickBot="1" x14ac:dyDescent="0.3">
      <c r="A56" s="73"/>
      <c r="B56" s="61" t="s">
        <v>135</v>
      </c>
      <c r="C56" s="68" t="s">
        <v>100</v>
      </c>
      <c r="D56" s="8" t="s">
        <v>83</v>
      </c>
      <c r="E56" s="9" t="s">
        <v>102</v>
      </c>
      <c r="F56" s="9" t="s">
        <v>103</v>
      </c>
      <c r="G56" s="9" t="s">
        <v>101</v>
      </c>
      <c r="H56" s="10" t="s">
        <v>69</v>
      </c>
      <c r="I56" s="12" t="s">
        <v>20</v>
      </c>
      <c r="J56" s="12" t="s">
        <v>80</v>
      </c>
      <c r="K56" s="11" t="s">
        <v>60</v>
      </c>
      <c r="L56" s="13">
        <v>2018</v>
      </c>
      <c r="M56" s="20">
        <v>4800</v>
      </c>
    </row>
    <row r="57" spans="1:13" ht="36" customHeight="1" thickBot="1" x14ac:dyDescent="0.3">
      <c r="A57" s="73"/>
      <c r="B57" s="61"/>
      <c r="C57" s="69"/>
      <c r="D57" s="56" t="s">
        <v>141</v>
      </c>
      <c r="E57" s="1">
        <v>6189</v>
      </c>
      <c r="F57" s="2">
        <v>5500</v>
      </c>
      <c r="G57" s="22">
        <f>E57/F57</f>
        <v>1.1252727272727272</v>
      </c>
      <c r="H57" s="58" t="s">
        <v>25</v>
      </c>
      <c r="I57" s="63" t="s">
        <v>22</v>
      </c>
      <c r="J57" s="60"/>
      <c r="K57" s="60"/>
      <c r="L57" s="60"/>
      <c r="M57" s="64"/>
    </row>
    <row r="58" spans="1:13" ht="36" customHeight="1" thickBot="1" x14ac:dyDescent="0.3">
      <c r="A58" s="73"/>
      <c r="B58" s="62"/>
      <c r="C58" s="70"/>
      <c r="D58" s="55" t="s">
        <v>161</v>
      </c>
      <c r="E58" s="4">
        <v>3167</v>
      </c>
      <c r="F58" s="5">
        <v>5000</v>
      </c>
      <c r="G58" s="23">
        <f>E58/F58</f>
        <v>0.63339999999999996</v>
      </c>
      <c r="H58" s="3" t="s">
        <v>19</v>
      </c>
      <c r="I58" s="65" t="s">
        <v>115</v>
      </c>
      <c r="J58" s="66"/>
      <c r="K58" s="66"/>
      <c r="L58" s="66"/>
      <c r="M58" s="67"/>
    </row>
    <row r="59" spans="1:13" ht="36" customHeight="1" thickBot="1" x14ac:dyDescent="0.3">
      <c r="A59" s="73"/>
      <c r="B59" s="61" t="s">
        <v>145</v>
      </c>
      <c r="C59" s="68" t="s">
        <v>147</v>
      </c>
      <c r="D59" s="8" t="s">
        <v>149</v>
      </c>
      <c r="E59" s="9" t="s">
        <v>153</v>
      </c>
      <c r="F59" s="9" t="s">
        <v>154</v>
      </c>
      <c r="G59" s="9" t="s">
        <v>151</v>
      </c>
      <c r="H59" s="10" t="s">
        <v>69</v>
      </c>
      <c r="I59" s="12" t="s">
        <v>20</v>
      </c>
      <c r="J59" s="12" t="s">
        <v>80</v>
      </c>
      <c r="K59" s="11" t="s">
        <v>60</v>
      </c>
      <c r="L59" s="13">
        <v>2018</v>
      </c>
      <c r="M59" s="20">
        <v>4800</v>
      </c>
    </row>
    <row r="60" spans="1:13" ht="36" customHeight="1" thickBot="1" x14ac:dyDescent="0.3">
      <c r="A60" s="73"/>
      <c r="B60" s="61"/>
      <c r="C60" s="69"/>
      <c r="D60" s="56" t="s">
        <v>141</v>
      </c>
      <c r="E60" s="1">
        <v>0</v>
      </c>
      <c r="F60" s="2">
        <v>317</v>
      </c>
      <c r="G60" s="22">
        <f>E60/F60</f>
        <v>0</v>
      </c>
      <c r="H60" s="58" t="s">
        <v>25</v>
      </c>
      <c r="I60" s="63" t="s">
        <v>22</v>
      </c>
      <c r="J60" s="60"/>
      <c r="K60" s="60"/>
      <c r="L60" s="60"/>
      <c r="M60" s="64"/>
    </row>
    <row r="61" spans="1:13" ht="36" customHeight="1" thickBot="1" x14ac:dyDescent="0.3">
      <c r="A61" s="73"/>
      <c r="B61" s="62"/>
      <c r="C61" s="70"/>
      <c r="D61" s="55" t="s">
        <v>161</v>
      </c>
      <c r="E61" s="4">
        <v>0</v>
      </c>
      <c r="F61" s="5">
        <v>317</v>
      </c>
      <c r="G61" s="23">
        <f>E61/F61</f>
        <v>0</v>
      </c>
      <c r="H61" s="3" t="s">
        <v>157</v>
      </c>
      <c r="I61" s="65" t="s">
        <v>159</v>
      </c>
      <c r="J61" s="66"/>
      <c r="K61" s="66"/>
      <c r="L61" s="66"/>
      <c r="M61" s="67"/>
    </row>
    <row r="62" spans="1:13" ht="45.75" thickBot="1" x14ac:dyDescent="0.3">
      <c r="A62" s="73"/>
      <c r="B62" s="61" t="s">
        <v>146</v>
      </c>
      <c r="C62" s="43" t="s">
        <v>148</v>
      </c>
      <c r="D62" s="8" t="s">
        <v>150</v>
      </c>
      <c r="E62" s="9" t="s">
        <v>155</v>
      </c>
      <c r="F62" s="9" t="s">
        <v>156</v>
      </c>
      <c r="G62" s="9" t="s">
        <v>152</v>
      </c>
      <c r="H62" s="10" t="s">
        <v>69</v>
      </c>
      <c r="I62" s="12" t="s">
        <v>20</v>
      </c>
      <c r="J62" s="12" t="s">
        <v>80</v>
      </c>
      <c r="K62" s="11" t="s">
        <v>60</v>
      </c>
      <c r="L62" s="13">
        <v>2018</v>
      </c>
      <c r="M62" s="20">
        <v>4800</v>
      </c>
    </row>
    <row r="63" spans="1:13" ht="18.75" customHeight="1" thickBot="1" x14ac:dyDescent="0.3">
      <c r="A63" s="73"/>
      <c r="B63" s="61"/>
      <c r="C63" s="44"/>
      <c r="D63" s="56" t="s">
        <v>141</v>
      </c>
      <c r="E63" s="1">
        <v>0</v>
      </c>
      <c r="F63" s="2">
        <v>1</v>
      </c>
      <c r="G63" s="22">
        <f>E63/F63</f>
        <v>0</v>
      </c>
      <c r="H63" s="58" t="s">
        <v>25</v>
      </c>
      <c r="I63" s="63" t="s">
        <v>22</v>
      </c>
      <c r="J63" s="60"/>
      <c r="K63" s="60"/>
      <c r="L63" s="60"/>
      <c r="M63" s="64"/>
    </row>
    <row r="64" spans="1:13" ht="27.75" thickBot="1" x14ac:dyDescent="0.3">
      <c r="A64" s="74"/>
      <c r="B64" s="62"/>
      <c r="C64" s="45"/>
      <c r="D64" s="55" t="s">
        <v>161</v>
      </c>
      <c r="E64" s="4">
        <v>0</v>
      </c>
      <c r="F64" s="5">
        <v>1</v>
      </c>
      <c r="G64" s="23">
        <f>E64/F64</f>
        <v>0</v>
      </c>
      <c r="H64" s="3" t="s">
        <v>158</v>
      </c>
      <c r="I64" s="65" t="s">
        <v>160</v>
      </c>
      <c r="J64" s="66"/>
      <c r="K64" s="66"/>
      <c r="L64" s="66"/>
      <c r="M64" s="67"/>
    </row>
    <row r="66" spans="4:10" x14ac:dyDescent="0.25">
      <c r="D66" t="s">
        <v>119</v>
      </c>
      <c r="J66" t="s">
        <v>120</v>
      </c>
    </row>
  </sheetData>
  <mergeCells count="83">
    <mergeCell ref="B59:B61"/>
    <mergeCell ref="C59:C61"/>
    <mergeCell ref="I60:M60"/>
    <mergeCell ref="I61:M61"/>
    <mergeCell ref="I24:M24"/>
    <mergeCell ref="I25:M25"/>
    <mergeCell ref="B56:B58"/>
    <mergeCell ref="C56:C58"/>
    <mergeCell ref="I57:M57"/>
    <mergeCell ref="I58:M58"/>
    <mergeCell ref="C50:C52"/>
    <mergeCell ref="C53:C55"/>
    <mergeCell ref="I51:M51"/>
    <mergeCell ref="I52:M52"/>
    <mergeCell ref="I45:M45"/>
    <mergeCell ref="I46:M46"/>
    <mergeCell ref="I48:M48"/>
    <mergeCell ref="I49:M49"/>
    <mergeCell ref="C47:C49"/>
    <mergeCell ref="I42:M42"/>
    <mergeCell ref="I43:M43"/>
    <mergeCell ref="C41:C43"/>
    <mergeCell ref="C44:C46"/>
    <mergeCell ref="C2:M2"/>
    <mergeCell ref="C3:M3"/>
    <mergeCell ref="C4:M4"/>
    <mergeCell ref="I22:M22"/>
    <mergeCell ref="I9:M9"/>
    <mergeCell ref="I10:M10"/>
    <mergeCell ref="A7:M7"/>
    <mergeCell ref="B20:B22"/>
    <mergeCell ref="I12:M12"/>
    <mergeCell ref="I13:M13"/>
    <mergeCell ref="A8:A13"/>
    <mergeCell ref="I16:M16"/>
    <mergeCell ref="I21:M21"/>
    <mergeCell ref="B8:B10"/>
    <mergeCell ref="B11:B13"/>
    <mergeCell ref="B14:B16"/>
    <mergeCell ref="A20:A28"/>
    <mergeCell ref="C8:C10"/>
    <mergeCell ref="C11:C13"/>
    <mergeCell ref="C14:C16"/>
    <mergeCell ref="C20:C22"/>
    <mergeCell ref="C26:C28"/>
    <mergeCell ref="B26:B28"/>
    <mergeCell ref="A14:A19"/>
    <mergeCell ref="B17:B19"/>
    <mergeCell ref="C17:C19"/>
    <mergeCell ref="B23:B25"/>
    <mergeCell ref="C23:C25"/>
    <mergeCell ref="A29:A64"/>
    <mergeCell ref="I19:M19"/>
    <mergeCell ref="I18:K18"/>
    <mergeCell ref="I27:M27"/>
    <mergeCell ref="I28:M28"/>
    <mergeCell ref="C32:C34"/>
    <mergeCell ref="C35:C37"/>
    <mergeCell ref="B44:B46"/>
    <mergeCell ref="B41:B43"/>
    <mergeCell ref="B29:B31"/>
    <mergeCell ref="B53:B55"/>
    <mergeCell ref="B47:B49"/>
    <mergeCell ref="B50:B52"/>
    <mergeCell ref="I30:M30"/>
    <mergeCell ref="I31:M31"/>
    <mergeCell ref="B32:B34"/>
    <mergeCell ref="I15:K15"/>
    <mergeCell ref="B62:B64"/>
    <mergeCell ref="I63:M63"/>
    <mergeCell ref="I64:M64"/>
    <mergeCell ref="I33:M33"/>
    <mergeCell ref="I34:M34"/>
    <mergeCell ref="C29:C31"/>
    <mergeCell ref="I36:M36"/>
    <mergeCell ref="I37:M37"/>
    <mergeCell ref="B38:B40"/>
    <mergeCell ref="I39:M39"/>
    <mergeCell ref="I40:M40"/>
    <mergeCell ref="B35:B37"/>
    <mergeCell ref="I54:M54"/>
    <mergeCell ref="I55:M55"/>
    <mergeCell ref="C38:C40"/>
  </mergeCells>
  <pageMargins left="0.31496062992125984" right="0.31496062992125984" top="0.15748031496062992" bottom="0.11811023622047245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indicadores </vt:lpstr>
      <vt:lpstr>'indicadores '!OLE_LINK1</vt:lpstr>
      <vt:lpstr>'indicadores 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MARGARO</cp:lastModifiedBy>
  <cp:lastPrinted>2022-08-19T18:54:00Z</cp:lastPrinted>
  <dcterms:created xsi:type="dcterms:W3CDTF">2017-02-25T19:02:47Z</dcterms:created>
  <dcterms:modified xsi:type="dcterms:W3CDTF">2023-03-14T21:05:19Z</dcterms:modified>
</cp:coreProperties>
</file>