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Documentos\IEEJAG AVANCES INTEGRAC CUENTA PUBLICA 2023 al 17 abril 24\"/>
    </mc:Choice>
  </mc:AlternateContent>
  <bookViews>
    <workbookView xWindow="0" yWindow="0" windowWidth="8610" windowHeight="6225"/>
  </bookViews>
  <sheets>
    <sheet name="Page1 (2)" sheetId="3" r:id="rId1"/>
  </sheets>
  <definedNames>
    <definedName name="_xlnm.Print_Titles" localSheetId="0">'Page1 (2)'!$1:$7</definedName>
  </definedNames>
  <calcPr calcId="162913"/>
</workbook>
</file>

<file path=xl/calcChain.xml><?xml version="1.0" encoding="utf-8"?>
<calcChain xmlns="http://schemas.openxmlformats.org/spreadsheetml/2006/main">
  <c r="K104" i="3" l="1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J81" i="3"/>
  <c r="I81" i="3"/>
  <c r="H81" i="3"/>
  <c r="G81" i="3"/>
  <c r="F81" i="3"/>
  <c r="K80" i="3"/>
  <c r="K79" i="3"/>
  <c r="K78" i="3"/>
  <c r="K77" i="3"/>
  <c r="K76" i="3"/>
  <c r="K75" i="3"/>
  <c r="K74" i="3"/>
  <c r="K73" i="3"/>
  <c r="K72" i="3"/>
  <c r="K71" i="3"/>
  <c r="K70" i="3"/>
  <c r="J69" i="3"/>
  <c r="I69" i="3"/>
  <c r="H69" i="3"/>
  <c r="G69" i="3"/>
  <c r="F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J53" i="3"/>
  <c r="I53" i="3"/>
  <c r="H53" i="3"/>
  <c r="G53" i="3"/>
  <c r="F53" i="3"/>
  <c r="K52" i="3"/>
  <c r="K51" i="3"/>
  <c r="K50" i="3"/>
  <c r="K49" i="3"/>
  <c r="J48" i="3"/>
  <c r="I48" i="3"/>
  <c r="H48" i="3"/>
  <c r="G48" i="3"/>
  <c r="F48" i="3"/>
  <c r="F45" i="3"/>
  <c r="K44" i="3"/>
  <c r="K43" i="3" s="1"/>
  <c r="K45" i="3" s="1"/>
  <c r="J43" i="3"/>
  <c r="J45" i="3" s="1"/>
  <c r="I43" i="3"/>
  <c r="I45" i="3" s="1"/>
  <c r="H43" i="3"/>
  <c r="H45" i="3" s="1"/>
  <c r="G43" i="3"/>
  <c r="G45" i="3" s="1"/>
  <c r="K38" i="3"/>
  <c r="K37" i="3" s="1"/>
  <c r="J37" i="3"/>
  <c r="I37" i="3"/>
  <c r="H37" i="3"/>
  <c r="G37" i="3"/>
  <c r="F37" i="3"/>
  <c r="K36" i="3"/>
  <c r="K35" i="3"/>
  <c r="K34" i="3"/>
  <c r="K33" i="3"/>
  <c r="K32" i="3"/>
  <c r="K31" i="3"/>
  <c r="J30" i="3"/>
  <c r="I30" i="3"/>
  <c r="H30" i="3"/>
  <c r="G30" i="3"/>
  <c r="F30" i="3"/>
  <c r="K29" i="3"/>
  <c r="K28" i="3"/>
  <c r="K27" i="3"/>
  <c r="K26" i="3"/>
  <c r="K25" i="3"/>
  <c r="K24" i="3"/>
  <c r="K23" i="3"/>
  <c r="K22" i="3"/>
  <c r="J21" i="3"/>
  <c r="I21" i="3"/>
  <c r="H21" i="3"/>
  <c r="G21" i="3"/>
  <c r="F21" i="3"/>
  <c r="K20" i="3"/>
  <c r="K19" i="3" s="1"/>
  <c r="J19" i="3"/>
  <c r="I19" i="3"/>
  <c r="H19" i="3"/>
  <c r="G19" i="3"/>
  <c r="F19" i="3"/>
  <c r="J15" i="3"/>
  <c r="I15" i="3"/>
  <c r="H15" i="3"/>
  <c r="G15" i="3"/>
  <c r="F15" i="3"/>
  <c r="K14" i="3"/>
  <c r="K13" i="3"/>
  <c r="K12" i="3"/>
  <c r="K11" i="3"/>
  <c r="I105" i="3" l="1"/>
  <c r="K48" i="3"/>
  <c r="K53" i="3"/>
  <c r="K30" i="3"/>
  <c r="K21" i="3"/>
  <c r="K40" i="3" s="1"/>
  <c r="K81" i="3"/>
  <c r="F40" i="3"/>
  <c r="G40" i="3"/>
  <c r="H40" i="3"/>
  <c r="H105" i="3"/>
  <c r="H107" i="3" s="1"/>
  <c r="K15" i="3"/>
  <c r="G105" i="3"/>
  <c r="F105" i="3"/>
  <c r="I40" i="3"/>
  <c r="K69" i="3"/>
  <c r="J40" i="3"/>
  <c r="J105" i="3"/>
  <c r="I107" i="3" l="1"/>
  <c r="K105" i="3"/>
  <c r="K107" i="3" s="1"/>
  <c r="G107" i="3"/>
  <c r="J107" i="3"/>
  <c r="F107" i="3"/>
</calcChain>
</file>

<file path=xl/sharedStrings.xml><?xml version="1.0" encoding="utf-8"?>
<sst xmlns="http://schemas.openxmlformats.org/spreadsheetml/2006/main" count="201" uniqueCount="135">
  <si>
    <t>RECURSO FEDERAL RAMO 11 (EDUCACION)</t>
  </si>
  <si>
    <t>40000</t>
  </si>
  <si>
    <t>TRANSFERENCIAS, ASIGNACIONES, SUBSIDIOS Y OTROS SERVICIOS</t>
  </si>
  <si>
    <t>44105</t>
  </si>
  <si>
    <t>Apoyo a voluntarios que participan en diversos programas federales</t>
  </si>
  <si>
    <t>ATENCION AL REZAGO EDUCATIVO EN POBLACION MAYOR DE 15 AÑOS</t>
  </si>
  <si>
    <t>10000</t>
  </si>
  <si>
    <t>SERVICIOS PERSONALES</t>
  </si>
  <si>
    <t>12101</t>
  </si>
  <si>
    <t>Honorarios</t>
  </si>
  <si>
    <t>20000</t>
  </si>
  <si>
    <t>MATERIALES Y SUMINISTRO</t>
  </si>
  <si>
    <t>Materiales y útiles de impresión y reproducción</t>
  </si>
  <si>
    <t>21201</t>
  </si>
  <si>
    <t>21501</t>
  </si>
  <si>
    <t>Material de apoyo informativo</t>
  </si>
  <si>
    <t>Material de limpieza</t>
  </si>
  <si>
    <t>21601</t>
  </si>
  <si>
    <t>22106</t>
  </si>
  <si>
    <t>Productos alimenticios para el personal derivado de actividades extraordinarias</t>
  </si>
  <si>
    <t>Material eléctrico y electrónico</t>
  </si>
  <si>
    <t>24601</t>
  </si>
  <si>
    <t>26102</t>
  </si>
  <si>
    <t>Combustibles, lubricantes y aditivos para vehículos terrestres, aéreos, marítimos, lacustres y fluviales destinados a servicios públicos y la operación de programas públicos</t>
  </si>
  <si>
    <t>Vestuario y uniformes</t>
  </si>
  <si>
    <t>27101</t>
  </si>
  <si>
    <t>29401</t>
  </si>
  <si>
    <t>Refacciones y accesorios para equipo de cómputo</t>
  </si>
  <si>
    <t>30000</t>
  </si>
  <si>
    <t>SERVICIOS GENERALES</t>
  </si>
  <si>
    <t>33104</t>
  </si>
  <si>
    <t>Otras asesorías para la operación de programas</t>
  </si>
  <si>
    <t>35102</t>
  </si>
  <si>
    <t>Mantenimiento y conservación de inmuebles para la prestación de servicios públicos</t>
  </si>
  <si>
    <t>37201</t>
  </si>
  <si>
    <t>Pasajes terrestres nacionales para labores en campo y de supervisión</t>
  </si>
  <si>
    <t>37501</t>
  </si>
  <si>
    <t>Viáticos nacionales para labores en campo y de supervisión</t>
  </si>
  <si>
    <t>37901</t>
  </si>
  <si>
    <t>Gastos para operativos y trabajos de campo en áreas rurales</t>
  </si>
  <si>
    <t>39202</t>
  </si>
  <si>
    <t>Otros impuestos y derechos</t>
  </si>
  <si>
    <t>18</t>
  </si>
  <si>
    <t>RECURSO ESTATAL CONTIGENCIA</t>
  </si>
  <si>
    <t>15401</t>
  </si>
  <si>
    <t>Prestaciones establecidas por condiciones generales de trabajo o contratos colectivos de trabajo</t>
  </si>
  <si>
    <t>RECURSO FEDERAL RAMO 33 (FAETA)</t>
  </si>
  <si>
    <t>11301</t>
  </si>
  <si>
    <t>Sueldos base</t>
  </si>
  <si>
    <t>13101</t>
  </si>
  <si>
    <t>Prima quinquenal por años de servicios efectivos prestados</t>
  </si>
  <si>
    <t>13201</t>
  </si>
  <si>
    <t>Primas de vacaciones y dominical</t>
  </si>
  <si>
    <t>13202</t>
  </si>
  <si>
    <t>Aguinaldo o gratificación de fin de año</t>
  </si>
  <si>
    <t>14101</t>
  </si>
  <si>
    <t>Aportaciones al ISSSTE</t>
  </si>
  <si>
    <t>14105</t>
  </si>
  <si>
    <t>Aportaciones al seguro de cesantía en edad avanzada y vejez</t>
  </si>
  <si>
    <t>14201</t>
  </si>
  <si>
    <t>Aportaciones al FOVISSSTE</t>
  </si>
  <si>
    <t>14301</t>
  </si>
  <si>
    <t>Aportaciones al Sistema de Ahorro para el Retiro</t>
  </si>
  <si>
    <t>14302</t>
  </si>
  <si>
    <t>Depósitos para el ahorro solidario</t>
  </si>
  <si>
    <t>14401</t>
  </si>
  <si>
    <t>Cuotas para el seguro de vida del personal civil</t>
  </si>
  <si>
    <t>14405</t>
  </si>
  <si>
    <t>Cuotas para el seguro colectivo de retiro</t>
  </si>
  <si>
    <t>15402</t>
  </si>
  <si>
    <t>Compensación garantizada</t>
  </si>
  <si>
    <t>15403</t>
  </si>
  <si>
    <t>Asignaciones adicionales al sueldo</t>
  </si>
  <si>
    <t>21101</t>
  </si>
  <si>
    <t>Materiales y útiles de oficina</t>
  </si>
  <si>
    <t>21401</t>
  </si>
  <si>
    <t>Materiales y útiles para el procesamiento en equipos y bienes informáticos</t>
  </si>
  <si>
    <t>Refacciones y accesorios menores de equipo de transporte</t>
  </si>
  <si>
    <t>29601</t>
  </si>
  <si>
    <t>31101</t>
  </si>
  <si>
    <t>Servicio de energía eléctrica</t>
  </si>
  <si>
    <t>31301</t>
  </si>
  <si>
    <t>Servicio de agua</t>
  </si>
  <si>
    <t>31401</t>
  </si>
  <si>
    <t>Servicio telefónico convencional</t>
  </si>
  <si>
    <t>31602</t>
  </si>
  <si>
    <t>Servicios de telecomunicaciones</t>
  </si>
  <si>
    <t>31603</t>
  </si>
  <si>
    <t>Servicios de Internet</t>
  </si>
  <si>
    <t>32201</t>
  </si>
  <si>
    <t>Arrendamiento de edificios y locales</t>
  </si>
  <si>
    <t>32301</t>
  </si>
  <si>
    <t>Arrendamiento de equipo y bienes informáticos</t>
  </si>
  <si>
    <t>32302</t>
  </si>
  <si>
    <t>Arrendamiento de mobiliario</t>
  </si>
  <si>
    <t>32502</t>
  </si>
  <si>
    <t>Arrendamiento de vehículos terrestres, aéreos, marítimos, lacustres y fluviales para servicios públicos y la operación de programas públicos</t>
  </si>
  <si>
    <t>33501</t>
  </si>
  <si>
    <t>Estudios e investigaciones</t>
  </si>
  <si>
    <t>33604</t>
  </si>
  <si>
    <t>Impresión y elaboración de material informativo derivado de la operación y administración de las dependencias y entidades</t>
  </si>
  <si>
    <t>Servicios de vigilancia</t>
  </si>
  <si>
    <t>33801</t>
  </si>
  <si>
    <t>35101</t>
  </si>
  <si>
    <t>Mantenimiento y conservación de inmuebles para la prestación de servicios administrativos</t>
  </si>
  <si>
    <t>35201</t>
  </si>
  <si>
    <t>Mantenimiento y conservación de mobiliario y equipo de administración</t>
  </si>
  <si>
    <t>35501</t>
  </si>
  <si>
    <t>Mantenimiento y conservación de vehículos terrestres, aéreos, marítimos, lacustres y fluviales</t>
  </si>
  <si>
    <t>35801</t>
  </si>
  <si>
    <t>Servicios de lavandería, limpieza e higiene</t>
  </si>
  <si>
    <t>Congresos y convenciones</t>
  </si>
  <si>
    <t>38301</t>
  </si>
  <si>
    <t>TOTAL GENERAL</t>
  </si>
  <si>
    <t>Ampliaciones</t>
  </si>
  <si>
    <t>Transferencias</t>
  </si>
  <si>
    <t>+</t>
  </si>
  <si>
    <t>-</t>
  </si>
  <si>
    <r>
      <t xml:space="preserve">Nombre del ente: </t>
    </r>
    <r>
      <rPr>
        <b/>
        <u/>
        <sz val="11"/>
        <color rgb="FF000000"/>
        <rFont val="Tahoma"/>
        <family val="2"/>
      </rPr>
      <t>Instituto Estatal para la Educación de Jóvenes y Adultos de Guerrero</t>
    </r>
  </si>
  <si>
    <t>Cédula de modificaciones presupuestales del ejercicio a nivel de paretida específica del gasto</t>
  </si>
  <si>
    <t>Del 01 de enero al 31 de diciembre de 2023</t>
  </si>
  <si>
    <t>Presupuesto aprobado</t>
  </si>
  <si>
    <t>Presupuesto
Modificado</t>
  </si>
  <si>
    <t>Partida específica del gasto</t>
  </si>
  <si>
    <t>TOTAL RECURSO FEDERAL RAMO 11 (EDUCACION)</t>
  </si>
  <si>
    <t>TOTAL ATENCION AL REZAGO EDUCATIVO EN POBLACION MAYOR DE 15 AÑOS</t>
  </si>
  <si>
    <t>TOTAL RECURSO ESTATAL CONTIGENCIA</t>
  </si>
  <si>
    <t>TOTAL RECURSO FEDERAL RAMO 33 (FAETA)</t>
  </si>
  <si>
    <t>Concepto</t>
  </si>
  <si>
    <t>Variación porcentuiial</t>
  </si>
  <si>
    <t>Justificación de las adiciones o ampliaciones mayores del 10%</t>
  </si>
  <si>
    <t>M.C. Alan Jahir Dimas Ramírez</t>
  </si>
  <si>
    <t>Encargado del Departamento de Administración y Finanzas</t>
  </si>
  <si>
    <t>C.P. Moíses Garcia Morales</t>
  </si>
  <si>
    <t>Comisario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</si>
</sst>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22" x14ac:knownFonts="1">
    <font>
      <sz val="8"/>
      <color rgb="FF000000"/>
      <name val="Tahoma"/>
    </font>
    <font>
      <b/>
      <sz val="13"/>
      <color rgb="FF000000"/>
      <name val="Arial"/>
      <family val="2"/>
    </font>
    <font>
      <sz val="1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Tahoma"/>
      <family val="2"/>
    </font>
    <font>
      <b/>
      <sz val="9"/>
      <color rgb="FF000000"/>
      <name val="Tahoma"/>
      <family val="2"/>
    </font>
    <font>
      <b/>
      <sz val="11"/>
      <color rgb="FF000000"/>
      <name val="Tahoma"/>
      <family val="2"/>
    </font>
    <font>
      <b/>
      <u/>
      <sz val="11"/>
      <color rgb="FF000000"/>
      <name val="Tahoma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ahoma"/>
      <family val="2"/>
    </font>
    <font>
      <sz val="9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7" fontId="0" fillId="0" borderId="0" xfId="0" applyNumberFormat="1"/>
    <xf numFmtId="0" fontId="3" fillId="4" borderId="3" xfId="0" applyFont="1" applyFill="1" applyBorder="1" applyAlignment="1">
      <alignment wrapText="1"/>
    </xf>
    <xf numFmtId="0" fontId="3" fillId="4" borderId="14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0" fontId="7" fillId="0" borderId="15" xfId="0" applyFont="1" applyBorder="1" applyAlignment="1">
      <alignment horizontal="center"/>
    </xf>
    <xf numFmtId="0" fontId="13" fillId="7" borderId="4" xfId="0" applyFont="1" applyFill="1" applyBorder="1" applyAlignment="1">
      <alignment horizontal="left" vertical="top" wrapText="1"/>
    </xf>
    <xf numFmtId="0" fontId="13" fillId="7" borderId="14" xfId="0" applyFont="1" applyFill="1" applyBorder="1" applyAlignment="1">
      <alignment vertical="top" wrapText="1"/>
    </xf>
    <xf numFmtId="0" fontId="13" fillId="7" borderId="4" xfId="0" applyFont="1" applyFill="1" applyBorder="1" applyAlignment="1">
      <alignment vertical="top" wrapText="1"/>
    </xf>
    <xf numFmtId="0" fontId="14" fillId="0" borderId="0" xfId="0" applyFont="1"/>
    <xf numFmtId="0" fontId="15" fillId="8" borderId="5" xfId="0" applyFont="1" applyFill="1" applyBorder="1" applyAlignment="1">
      <alignment horizontal="left" vertical="top" wrapText="1"/>
    </xf>
    <xf numFmtId="7" fontId="15" fillId="9" borderId="6" xfId="0" applyNumberFormat="1" applyFont="1" applyFill="1" applyBorder="1" applyAlignment="1">
      <alignment horizontal="right" vertical="top" wrapText="1"/>
    </xf>
    <xf numFmtId="7" fontId="15" fillId="10" borderId="14" xfId="0" applyNumberFormat="1" applyFont="1" applyFill="1" applyBorder="1" applyAlignment="1">
      <alignment horizontal="right" vertical="top" wrapText="1"/>
    </xf>
    <xf numFmtId="7" fontId="15" fillId="9" borderId="6" xfId="0" applyNumberFormat="1" applyFont="1" applyFill="1" applyBorder="1" applyAlignment="1">
      <alignment vertical="top" wrapText="1"/>
    </xf>
    <xf numFmtId="0" fontId="16" fillId="11" borderId="7" xfId="0" applyFont="1" applyFill="1" applyBorder="1" applyAlignment="1">
      <alignment horizontal="left" vertical="top" wrapText="1"/>
    </xf>
    <xf numFmtId="7" fontId="16" fillId="13" borderId="9" xfId="0" applyNumberFormat="1" applyFont="1" applyFill="1" applyBorder="1" applyAlignment="1">
      <alignment vertical="top" wrapText="1"/>
    </xf>
    <xf numFmtId="7" fontId="16" fillId="0" borderId="14" xfId="0" applyNumberFormat="1" applyFont="1" applyFill="1" applyBorder="1" applyAlignment="1">
      <alignment horizontal="right" vertical="top" wrapText="1"/>
    </xf>
    <xf numFmtId="7" fontId="16" fillId="0" borderId="10" xfId="0" applyNumberFormat="1" applyFont="1" applyFill="1" applyBorder="1" applyAlignment="1">
      <alignment horizontal="right" vertical="top" wrapText="1"/>
    </xf>
    <xf numFmtId="0" fontId="10" fillId="11" borderId="7" xfId="0" applyFont="1" applyFill="1" applyBorder="1" applyAlignment="1">
      <alignment horizontal="left" vertical="top" wrapText="1"/>
    </xf>
    <xf numFmtId="7" fontId="10" fillId="13" borderId="9" xfId="0" applyNumberFormat="1" applyFont="1" applyFill="1" applyBorder="1" applyAlignment="1">
      <alignment vertical="top" wrapText="1"/>
    </xf>
    <xf numFmtId="7" fontId="10" fillId="0" borderId="14" xfId="0" applyNumberFormat="1" applyFont="1" applyFill="1" applyBorder="1" applyAlignment="1">
      <alignment horizontal="right" vertical="top" wrapText="1"/>
    </xf>
    <xf numFmtId="7" fontId="17" fillId="16" borderId="12" xfId="0" applyNumberFormat="1" applyFont="1" applyFill="1" applyBorder="1" applyAlignment="1">
      <alignment vertical="top" wrapText="1"/>
    </xf>
    <xf numFmtId="0" fontId="17" fillId="15" borderId="14" xfId="0" applyFont="1" applyFill="1" applyBorder="1" applyAlignment="1">
      <alignment horizontal="left" vertical="top" wrapText="1"/>
    </xf>
    <xf numFmtId="7" fontId="17" fillId="16" borderId="14" xfId="0" applyNumberFormat="1" applyFont="1" applyFill="1" applyBorder="1" applyAlignment="1">
      <alignment horizontal="right" vertical="top" wrapText="1"/>
    </xf>
    <xf numFmtId="7" fontId="18" fillId="17" borderId="14" xfId="0" applyNumberFormat="1" applyFont="1" applyFill="1" applyBorder="1" applyAlignment="1">
      <alignment horizontal="right" vertical="top" wrapText="1"/>
    </xf>
    <xf numFmtId="7" fontId="17" fillId="16" borderId="14" xfId="0" applyNumberFormat="1" applyFont="1" applyFill="1" applyBorder="1" applyAlignment="1">
      <alignment vertical="top" wrapText="1"/>
    </xf>
    <xf numFmtId="7" fontId="19" fillId="17" borderId="14" xfId="0" applyNumberFormat="1" applyFont="1" applyFill="1" applyBorder="1" applyAlignment="1">
      <alignment horizontal="right" vertical="top" wrapText="1"/>
    </xf>
    <xf numFmtId="0" fontId="13" fillId="8" borderId="5" xfId="0" applyFont="1" applyFill="1" applyBorder="1" applyAlignment="1">
      <alignment horizontal="left" vertical="top" wrapText="1"/>
    </xf>
    <xf numFmtId="7" fontId="13" fillId="9" borderId="6" xfId="0" applyNumberFormat="1" applyFont="1" applyFill="1" applyBorder="1" applyAlignment="1">
      <alignment vertical="top" wrapText="1"/>
    </xf>
    <xf numFmtId="7" fontId="10" fillId="13" borderId="9" xfId="0" applyNumberFormat="1" applyFont="1" applyFill="1" applyBorder="1" applyAlignment="1">
      <alignment horizontal="right" vertical="top" wrapText="1"/>
    </xf>
    <xf numFmtId="7" fontId="16" fillId="13" borderId="14" xfId="0" applyNumberFormat="1" applyFont="1" applyFill="1" applyBorder="1" applyAlignment="1">
      <alignment horizontal="right" vertical="top" wrapText="1"/>
    </xf>
    <xf numFmtId="7" fontId="18" fillId="17" borderId="13" xfId="0" applyNumberFormat="1" applyFont="1" applyFill="1" applyBorder="1" applyAlignment="1">
      <alignment horizontal="right" vertical="top" wrapText="1"/>
    </xf>
    <xf numFmtId="0" fontId="20" fillId="0" borderId="0" xfId="0" applyFont="1"/>
    <xf numFmtId="7" fontId="13" fillId="9" borderId="6" xfId="0" applyNumberFormat="1" applyFont="1" applyFill="1" applyBorder="1" applyAlignment="1">
      <alignment horizontal="right" vertical="top" wrapText="1"/>
    </xf>
    <xf numFmtId="7" fontId="10" fillId="0" borderId="9" xfId="0" applyNumberFormat="1" applyFont="1" applyFill="1" applyBorder="1" applyAlignment="1">
      <alignment horizontal="right" vertical="top" wrapText="1"/>
    </xf>
    <xf numFmtId="7" fontId="16" fillId="14" borderId="14" xfId="0" applyNumberFormat="1" applyFont="1" applyFill="1" applyBorder="1" applyAlignment="1">
      <alignment horizontal="right" vertical="top" wrapText="1"/>
    </xf>
    <xf numFmtId="7" fontId="16" fillId="14" borderId="10" xfId="0" applyNumberFormat="1" applyFont="1" applyFill="1" applyBorder="1" applyAlignment="1">
      <alignment horizontal="right" vertical="top" wrapText="1"/>
    </xf>
    <xf numFmtId="7" fontId="16" fillId="0" borderId="9" xfId="0" applyNumberFormat="1" applyFont="1" applyFill="1" applyBorder="1" applyAlignment="1">
      <alignment horizontal="right" vertical="top" wrapText="1"/>
    </xf>
    <xf numFmtId="7" fontId="18" fillId="16" borderId="12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/>
    </xf>
    <xf numFmtId="0" fontId="3" fillId="4" borderId="3" xfId="0" applyFont="1" applyFill="1" applyBorder="1" applyAlignment="1"/>
    <xf numFmtId="0" fontId="17" fillId="15" borderId="14" xfId="0" applyFont="1" applyFill="1" applyBorder="1" applyAlignment="1">
      <alignment horizontal="left" vertical="top"/>
    </xf>
    <xf numFmtId="0" fontId="14" fillId="0" borderId="0" xfId="0" applyFont="1" applyAlignment="1"/>
    <xf numFmtId="0" fontId="0" fillId="0" borderId="0" xfId="0" applyAlignment="1"/>
    <xf numFmtId="0" fontId="21" fillId="20" borderId="0" xfId="0" applyFont="1" applyFill="1" applyProtection="1">
      <protection locked="0"/>
    </xf>
    <xf numFmtId="0" fontId="21" fillId="20" borderId="14" xfId="0" applyFont="1" applyFill="1" applyBorder="1" applyAlignment="1" applyProtection="1">
      <alignment horizontal="center" vertical="top" wrapText="1"/>
      <protection locked="0"/>
    </xf>
    <xf numFmtId="0" fontId="21" fillId="20" borderId="0" xfId="0" applyFont="1" applyFill="1" applyAlignment="1" applyProtection="1">
      <alignment wrapText="1"/>
      <protection locked="0"/>
    </xf>
    <xf numFmtId="0" fontId="21" fillId="20" borderId="14" xfId="0" applyFont="1" applyFill="1" applyBorder="1" applyAlignment="1" applyProtection="1">
      <alignment horizontal="center" vertical="top"/>
      <protection locked="0"/>
    </xf>
    <xf numFmtId="0" fontId="21" fillId="20" borderId="14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14" xfId="0" applyBorder="1" applyAlignment="1"/>
    <xf numFmtId="0" fontId="21" fillId="20" borderId="14" xfId="0" applyFont="1" applyFill="1" applyBorder="1" applyProtection="1">
      <protection locked="0"/>
    </xf>
    <xf numFmtId="0" fontId="15" fillId="8" borderId="5" xfId="0" applyFont="1" applyFill="1" applyBorder="1" applyAlignment="1">
      <alignment horizontal="left" vertical="top" wrapText="1"/>
    </xf>
    <xf numFmtId="0" fontId="16" fillId="12" borderId="8" xfId="0" applyFont="1" applyFill="1" applyBorder="1" applyAlignment="1">
      <alignment horizontal="left" vertical="top" wrapText="1"/>
    </xf>
    <xf numFmtId="0" fontId="10" fillId="12" borderId="8" xfId="0" applyFont="1" applyFill="1" applyBorder="1" applyAlignment="1">
      <alignment horizontal="left" vertical="top" wrapText="1"/>
    </xf>
    <xf numFmtId="0" fontId="4" fillId="7" borderId="4" xfId="0" applyFont="1" applyFill="1" applyBorder="1" applyAlignment="1">
      <alignment horizontal="left" vertical="top" wrapText="1"/>
    </xf>
    <xf numFmtId="0" fontId="4" fillId="7" borderId="14" xfId="0" applyFont="1" applyFill="1" applyBorder="1" applyAlignment="1">
      <alignment horizontal="left" vertical="top" wrapText="1"/>
    </xf>
    <xf numFmtId="7" fontId="12" fillId="5" borderId="15" xfId="0" applyNumberFormat="1" applyFont="1" applyFill="1" applyBorder="1" applyAlignment="1">
      <alignment horizontal="center" vertical="center" wrapText="1"/>
    </xf>
    <xf numFmtId="7" fontId="12" fillId="6" borderId="16" xfId="0" applyNumberFormat="1" applyFont="1" applyFill="1" applyBorder="1" applyAlignment="1">
      <alignment horizontal="center" vertical="center" wrapText="1"/>
    </xf>
    <xf numFmtId="7" fontId="12" fillId="6" borderId="17" xfId="0" applyNumberFormat="1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left" vertical="top" wrapText="1"/>
    </xf>
    <xf numFmtId="0" fontId="13" fillId="8" borderId="5" xfId="0" applyFont="1" applyFill="1" applyBorder="1" applyAlignment="1">
      <alignment horizontal="left" vertical="top" wrapText="1"/>
    </xf>
    <xf numFmtId="0" fontId="17" fillId="15" borderId="11" xfId="0" applyFont="1" applyFill="1" applyBorder="1" applyAlignment="1">
      <alignment horizontal="left" vertical="top" wrapText="1"/>
    </xf>
    <xf numFmtId="0" fontId="5" fillId="18" borderId="14" xfId="0" applyFont="1" applyFill="1" applyBorder="1" applyAlignment="1">
      <alignment horizontal="center" vertical="top" wrapText="1"/>
    </xf>
    <xf numFmtId="7" fontId="12" fillId="6" borderId="15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left" vertical="top" wrapText="1"/>
    </xf>
    <xf numFmtId="0" fontId="18" fillId="15" borderId="1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11" fillId="19" borderId="18" xfId="0" applyFont="1" applyFill="1" applyBorder="1" applyAlignment="1">
      <alignment horizontal="center" vertical="top" wrapText="1"/>
    </xf>
    <xf numFmtId="0" fontId="11" fillId="19" borderId="19" xfId="0" applyFont="1" applyFill="1" applyBorder="1" applyAlignment="1">
      <alignment horizontal="center" vertical="top" wrapText="1"/>
    </xf>
    <xf numFmtId="0" fontId="11" fillId="19" borderId="20" xfId="0" applyFont="1" applyFill="1" applyBorder="1" applyAlignment="1">
      <alignment horizontal="center" vertical="top" wrapText="1"/>
    </xf>
    <xf numFmtId="0" fontId="11" fillId="19" borderId="21" xfId="0" applyFont="1" applyFill="1" applyBorder="1" applyAlignment="1">
      <alignment horizontal="center" vertical="top" wrapText="1"/>
    </xf>
    <xf numFmtId="0" fontId="11" fillId="19" borderId="22" xfId="0" applyFont="1" applyFill="1" applyBorder="1" applyAlignment="1">
      <alignment horizontal="center" vertical="top" wrapText="1"/>
    </xf>
    <xf numFmtId="0" fontId="11" fillId="19" borderId="23" xfId="0" applyFont="1" applyFill="1" applyBorder="1" applyAlignment="1">
      <alignment horizontal="center" vertical="top" wrapText="1"/>
    </xf>
    <xf numFmtId="0" fontId="21" fillId="20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21" fillId="20" borderId="1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21" fillId="20" borderId="24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 applyAlignment="1">
      <alignment horizontal="center"/>
    </xf>
    <xf numFmtId="0" fontId="21" fillId="20" borderId="2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tabSelected="1" view="pageBreakPreview" topLeftCell="D92" zoomScale="60" zoomScaleNormal="124" workbookViewId="0">
      <selection activeCell="F107" sqref="F107"/>
    </sheetView>
  </sheetViews>
  <sheetFormatPr baseColWidth="10" defaultColWidth="9.33203125" defaultRowHeight="10.5" x14ac:dyDescent="0.15"/>
  <cols>
    <col min="1" max="1" width="14" customWidth="1"/>
    <col min="2" max="3" width="8.83203125" customWidth="1"/>
    <col min="4" max="4" width="40.6640625" style="46" customWidth="1"/>
    <col min="5" max="6" width="17.1640625" customWidth="1"/>
    <col min="7" max="7" width="15.6640625" customWidth="1"/>
    <col min="8" max="8" width="17.83203125" customWidth="1"/>
    <col min="9" max="9" width="17" customWidth="1"/>
    <col min="10" max="10" width="17.5" customWidth="1"/>
    <col min="11" max="11" width="17.6640625" customWidth="1"/>
    <col min="12" max="12" width="12" customWidth="1"/>
    <col min="13" max="13" width="17.6640625" customWidth="1"/>
  </cols>
  <sheetData>
    <row r="1" spans="1:13" ht="15" customHeight="1" x14ac:dyDescent="0.2">
      <c r="A1" s="70" t="s">
        <v>118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5" customHeight="1" thickBot="1" x14ac:dyDescent="0.2">
      <c r="A2" s="6"/>
      <c r="B2" s="6"/>
      <c r="C2" s="6"/>
      <c r="D2" s="42"/>
      <c r="E2" s="4"/>
      <c r="F2" s="4"/>
      <c r="G2" s="5"/>
      <c r="H2" s="5"/>
      <c r="I2" s="5"/>
      <c r="J2" s="5"/>
      <c r="K2" s="4"/>
    </row>
    <row r="3" spans="1:13" ht="15" customHeight="1" x14ac:dyDescent="0.15">
      <c r="A3" s="71" t="s">
        <v>119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3"/>
    </row>
    <row r="4" spans="1:13" ht="15" customHeight="1" thickBot="1" x14ac:dyDescent="0.2">
      <c r="A4" s="74" t="s">
        <v>120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</row>
    <row r="5" spans="1:13" ht="15" customHeight="1" thickBot="1" x14ac:dyDescent="0.25">
      <c r="D5" s="43"/>
      <c r="E5" s="2"/>
      <c r="F5" s="2"/>
      <c r="G5" s="3"/>
      <c r="H5" s="3"/>
      <c r="I5" s="3"/>
      <c r="J5" s="3"/>
      <c r="K5" s="2"/>
    </row>
    <row r="6" spans="1:13" ht="21.2" customHeight="1" thickBot="1" x14ac:dyDescent="0.2">
      <c r="A6" s="60" t="s">
        <v>123</v>
      </c>
      <c r="B6" s="60" t="s">
        <v>128</v>
      </c>
      <c r="C6" s="60"/>
      <c r="D6" s="60"/>
      <c r="E6" s="60"/>
      <c r="F6" s="67" t="s">
        <v>121</v>
      </c>
      <c r="G6" s="67" t="s">
        <v>114</v>
      </c>
      <c r="H6" s="67"/>
      <c r="I6" s="67" t="s">
        <v>115</v>
      </c>
      <c r="J6" s="67"/>
      <c r="K6" s="61" t="s">
        <v>122</v>
      </c>
      <c r="L6" s="61" t="s">
        <v>129</v>
      </c>
      <c r="M6" s="61" t="s">
        <v>130</v>
      </c>
    </row>
    <row r="7" spans="1:13" ht="30.75" customHeight="1" thickBot="1" x14ac:dyDescent="0.2">
      <c r="A7" s="60"/>
      <c r="B7" s="60"/>
      <c r="C7" s="60"/>
      <c r="D7" s="60"/>
      <c r="E7" s="60"/>
      <c r="F7" s="67"/>
      <c r="G7" s="8" t="s">
        <v>116</v>
      </c>
      <c r="H7" s="8" t="s">
        <v>117</v>
      </c>
      <c r="I7" s="8" t="s">
        <v>116</v>
      </c>
      <c r="J7" s="8" t="s">
        <v>117</v>
      </c>
      <c r="K7" s="62"/>
      <c r="L7" s="62"/>
      <c r="M7" s="62"/>
    </row>
    <row r="8" spans="1:13" ht="3.75" customHeight="1" x14ac:dyDescent="0.15">
      <c r="A8" s="7"/>
      <c r="B8" s="58"/>
      <c r="C8" s="58"/>
      <c r="D8" s="58"/>
      <c r="E8" s="58"/>
      <c r="F8" s="58"/>
      <c r="G8" s="59"/>
      <c r="H8" s="59"/>
      <c r="I8" s="59"/>
      <c r="J8" s="59"/>
      <c r="K8" s="58"/>
    </row>
    <row r="9" spans="1:13" ht="18.75" customHeight="1" x14ac:dyDescent="0.2">
      <c r="A9" s="9"/>
      <c r="B9" s="63" t="s">
        <v>0</v>
      </c>
      <c r="C9" s="63"/>
      <c r="D9" s="63"/>
      <c r="E9" s="63"/>
      <c r="F9" s="63"/>
      <c r="G9" s="10"/>
      <c r="H9" s="10"/>
      <c r="I9" s="10"/>
      <c r="J9" s="10"/>
      <c r="K9" s="11"/>
      <c r="L9" s="12"/>
    </row>
    <row r="10" spans="1:13" ht="24.75" customHeight="1" x14ac:dyDescent="0.2">
      <c r="A10" s="13" t="s">
        <v>1</v>
      </c>
      <c r="B10" s="55" t="s">
        <v>2</v>
      </c>
      <c r="C10" s="55"/>
      <c r="D10" s="55"/>
      <c r="E10" s="55"/>
      <c r="F10" s="14"/>
      <c r="G10" s="15"/>
      <c r="H10" s="15"/>
      <c r="I10" s="15"/>
      <c r="J10" s="15"/>
      <c r="K10" s="16"/>
      <c r="L10" s="12"/>
    </row>
    <row r="11" spans="1:13" ht="24.75" customHeight="1" x14ac:dyDescent="0.2">
      <c r="A11" s="17" t="s">
        <v>3</v>
      </c>
      <c r="B11" s="56" t="s">
        <v>4</v>
      </c>
      <c r="C11" s="56"/>
      <c r="D11" s="56"/>
      <c r="E11" s="56"/>
      <c r="F11" s="18">
        <v>25000000</v>
      </c>
      <c r="G11" s="19"/>
      <c r="H11" s="19">
        <v>10129853</v>
      </c>
      <c r="I11" s="19"/>
      <c r="J11" s="20">
        <v>1400000</v>
      </c>
      <c r="K11" s="18">
        <f>F11+G11-H11+I11-J11</f>
        <v>13470147</v>
      </c>
      <c r="L11" s="12"/>
    </row>
    <row r="12" spans="1:13" ht="24.75" customHeight="1" x14ac:dyDescent="0.2">
      <c r="A12" s="21" t="s">
        <v>3</v>
      </c>
      <c r="B12" s="57" t="s">
        <v>4</v>
      </c>
      <c r="C12" s="57"/>
      <c r="D12" s="57"/>
      <c r="E12" s="57"/>
      <c r="F12" s="22">
        <v>1733400</v>
      </c>
      <c r="G12" s="23">
        <v>881800</v>
      </c>
      <c r="H12" s="23"/>
      <c r="I12" s="23">
        <v>900000</v>
      </c>
      <c r="J12" s="23"/>
      <c r="K12" s="18">
        <f>F12+G12-H12+I12-J12</f>
        <v>3515200</v>
      </c>
      <c r="L12" s="12"/>
    </row>
    <row r="13" spans="1:13" ht="24.75" customHeight="1" x14ac:dyDescent="0.2">
      <c r="A13" s="21" t="s">
        <v>3</v>
      </c>
      <c r="B13" s="57" t="s">
        <v>4</v>
      </c>
      <c r="C13" s="57"/>
      <c r="D13" s="57"/>
      <c r="E13" s="57"/>
      <c r="F13" s="22">
        <v>4400000</v>
      </c>
      <c r="G13" s="23">
        <v>1162775</v>
      </c>
      <c r="H13" s="23"/>
      <c r="I13" s="23">
        <v>500000</v>
      </c>
      <c r="J13" s="23"/>
      <c r="K13" s="18">
        <f>F13+G13-H13+I13-J13</f>
        <v>6062775</v>
      </c>
      <c r="L13" s="12"/>
    </row>
    <row r="14" spans="1:13" ht="24.75" customHeight="1" x14ac:dyDescent="0.2">
      <c r="A14" s="21" t="s">
        <v>3</v>
      </c>
      <c r="B14" s="57" t="s">
        <v>4</v>
      </c>
      <c r="C14" s="57"/>
      <c r="D14" s="57"/>
      <c r="E14" s="57"/>
      <c r="F14" s="22">
        <v>5847593</v>
      </c>
      <c r="G14" s="19"/>
      <c r="H14" s="20">
        <v>2970093</v>
      </c>
      <c r="I14" s="19"/>
      <c r="J14" s="19"/>
      <c r="K14" s="18">
        <f>F14+G14-H14+I14-J14</f>
        <v>2877500</v>
      </c>
      <c r="L14" s="12"/>
    </row>
    <row r="15" spans="1:13" ht="18.75" customHeight="1" x14ac:dyDescent="0.2">
      <c r="A15" s="12"/>
      <c r="B15" s="65" t="s">
        <v>124</v>
      </c>
      <c r="C15" s="65"/>
      <c r="D15" s="65"/>
      <c r="E15" s="65"/>
      <c r="F15" s="24">
        <f>SUM(F11:F14)</f>
        <v>36980993</v>
      </c>
      <c r="G15" s="24">
        <f t="shared" ref="G15:K15" si="0">SUM(G11:G14)</f>
        <v>2044575</v>
      </c>
      <c r="H15" s="24">
        <f t="shared" si="0"/>
        <v>13099946</v>
      </c>
      <c r="I15" s="24">
        <f t="shared" si="0"/>
        <v>1400000</v>
      </c>
      <c r="J15" s="24">
        <f t="shared" si="0"/>
        <v>1400000</v>
      </c>
      <c r="K15" s="24">
        <f t="shared" si="0"/>
        <v>25925622</v>
      </c>
      <c r="L15" s="12"/>
    </row>
    <row r="16" spans="1:13" ht="7.5" customHeight="1" x14ac:dyDescent="0.2">
      <c r="A16" s="12"/>
      <c r="B16" s="25"/>
      <c r="C16" s="25"/>
      <c r="D16" s="44"/>
      <c r="E16" s="25"/>
      <c r="F16" s="26"/>
      <c r="G16" s="27"/>
      <c r="H16" s="27"/>
      <c r="I16" s="27"/>
      <c r="J16" s="27"/>
      <c r="K16" s="28"/>
      <c r="L16" s="12"/>
    </row>
    <row r="17" spans="1:12" ht="7.5" customHeight="1" x14ac:dyDescent="0.2">
      <c r="A17" s="12"/>
      <c r="B17" s="25"/>
      <c r="C17" s="25"/>
      <c r="D17" s="44"/>
      <c r="E17" s="25"/>
      <c r="F17" s="26"/>
      <c r="G17" s="29"/>
      <c r="H17" s="29"/>
      <c r="I17" s="29"/>
      <c r="J17" s="29"/>
      <c r="K17" s="28"/>
      <c r="L17" s="12"/>
    </row>
    <row r="18" spans="1:12" ht="24.75" customHeight="1" x14ac:dyDescent="0.2">
      <c r="A18" s="11"/>
      <c r="B18" s="63" t="s">
        <v>5</v>
      </c>
      <c r="C18" s="63"/>
      <c r="D18" s="63"/>
      <c r="E18" s="63"/>
      <c r="F18" s="63"/>
      <c r="G18" s="10"/>
      <c r="H18" s="10"/>
      <c r="I18" s="10"/>
      <c r="J18" s="10"/>
      <c r="K18" s="11"/>
      <c r="L18" s="12"/>
    </row>
    <row r="19" spans="1:12" ht="19.5" customHeight="1" x14ac:dyDescent="0.2">
      <c r="A19" s="30" t="s">
        <v>6</v>
      </c>
      <c r="B19" s="64" t="s">
        <v>7</v>
      </c>
      <c r="C19" s="64"/>
      <c r="D19" s="64"/>
      <c r="E19" s="64"/>
      <c r="F19" s="31">
        <f>SUM(F20)</f>
        <v>747500</v>
      </c>
      <c r="G19" s="31">
        <f t="shared" ref="G19:K19" si="1">SUM(G20)</f>
        <v>0</v>
      </c>
      <c r="H19" s="31">
        <f t="shared" si="1"/>
        <v>364254.19</v>
      </c>
      <c r="I19" s="31">
        <f t="shared" si="1"/>
        <v>0</v>
      </c>
      <c r="J19" s="31">
        <f t="shared" si="1"/>
        <v>0</v>
      </c>
      <c r="K19" s="31">
        <f t="shared" si="1"/>
        <v>383245.81</v>
      </c>
      <c r="L19" s="12"/>
    </row>
    <row r="20" spans="1:12" ht="19.5" customHeight="1" x14ac:dyDescent="0.2">
      <c r="A20" s="21" t="s">
        <v>8</v>
      </c>
      <c r="B20" s="57" t="s">
        <v>9</v>
      </c>
      <c r="C20" s="57"/>
      <c r="D20" s="57"/>
      <c r="E20" s="57"/>
      <c r="F20" s="32">
        <v>747500</v>
      </c>
      <c r="G20" s="19"/>
      <c r="H20" s="20">
        <v>364254.19</v>
      </c>
      <c r="I20" s="19"/>
      <c r="J20" s="19"/>
      <c r="K20" s="18">
        <f>F20+G20-H20+I20-J20</f>
        <v>383245.81</v>
      </c>
      <c r="L20" s="12"/>
    </row>
    <row r="21" spans="1:12" ht="19.5" customHeight="1" x14ac:dyDescent="0.2">
      <c r="A21" s="30" t="s">
        <v>10</v>
      </c>
      <c r="B21" s="64" t="s">
        <v>11</v>
      </c>
      <c r="C21" s="64"/>
      <c r="D21" s="64"/>
      <c r="E21" s="64"/>
      <c r="F21" s="31">
        <f>SUM(F22:F29)</f>
        <v>1200699.96</v>
      </c>
      <c r="G21" s="31">
        <f>SUM(G22:G29)</f>
        <v>0</v>
      </c>
      <c r="H21" s="31">
        <f>SUM(H22:H29)</f>
        <v>638476.65999999992</v>
      </c>
      <c r="I21" s="31">
        <f t="shared" ref="I21:K21" si="2">SUM(I22:I29)</f>
        <v>0</v>
      </c>
      <c r="J21" s="31">
        <f t="shared" si="2"/>
        <v>0</v>
      </c>
      <c r="K21" s="31">
        <f t="shared" si="2"/>
        <v>562223.30000000005</v>
      </c>
      <c r="L21" s="12"/>
    </row>
    <row r="22" spans="1:12" ht="19.5" customHeight="1" x14ac:dyDescent="0.2">
      <c r="A22" s="21" t="s">
        <v>13</v>
      </c>
      <c r="B22" s="57" t="s">
        <v>12</v>
      </c>
      <c r="C22" s="57"/>
      <c r="D22" s="57"/>
      <c r="E22" s="57"/>
      <c r="F22" s="22">
        <v>481315</v>
      </c>
      <c r="G22" s="19"/>
      <c r="H22" s="20">
        <v>281315</v>
      </c>
      <c r="I22" s="19"/>
      <c r="J22" s="19"/>
      <c r="K22" s="18">
        <f t="shared" ref="K22:K29" si="3">F22+G22-H22+I22-J22</f>
        <v>200000</v>
      </c>
      <c r="L22" s="12"/>
    </row>
    <row r="23" spans="1:12" ht="19.5" customHeight="1" x14ac:dyDescent="0.2">
      <c r="A23" s="21" t="s">
        <v>14</v>
      </c>
      <c r="B23" s="57" t="s">
        <v>15</v>
      </c>
      <c r="C23" s="57"/>
      <c r="D23" s="57"/>
      <c r="E23" s="57"/>
      <c r="F23" s="22">
        <v>106070</v>
      </c>
      <c r="G23" s="19"/>
      <c r="H23" s="20">
        <v>106070</v>
      </c>
      <c r="I23" s="19"/>
      <c r="J23" s="19"/>
      <c r="K23" s="18">
        <f t="shared" si="3"/>
        <v>0</v>
      </c>
      <c r="L23" s="12"/>
    </row>
    <row r="24" spans="1:12" ht="19.5" customHeight="1" x14ac:dyDescent="0.2">
      <c r="A24" s="21" t="s">
        <v>17</v>
      </c>
      <c r="B24" s="57" t="s">
        <v>16</v>
      </c>
      <c r="C24" s="57"/>
      <c r="D24" s="57"/>
      <c r="E24" s="57"/>
      <c r="F24" s="22">
        <v>99290.83</v>
      </c>
      <c r="G24" s="19"/>
      <c r="H24" s="20">
        <v>99290</v>
      </c>
      <c r="I24" s="19"/>
      <c r="J24" s="19"/>
      <c r="K24" s="18">
        <f t="shared" si="3"/>
        <v>0.83000000000174623</v>
      </c>
      <c r="L24" s="12"/>
    </row>
    <row r="25" spans="1:12" ht="24.75" customHeight="1" x14ac:dyDescent="0.2">
      <c r="A25" s="21" t="s">
        <v>18</v>
      </c>
      <c r="B25" s="57" t="s">
        <v>19</v>
      </c>
      <c r="C25" s="57"/>
      <c r="D25" s="57"/>
      <c r="E25" s="57"/>
      <c r="F25" s="22">
        <v>108792.47</v>
      </c>
      <c r="G25" s="33"/>
      <c r="H25" s="33"/>
      <c r="I25" s="33"/>
      <c r="J25" s="33"/>
      <c r="K25" s="18">
        <f t="shared" si="3"/>
        <v>108792.47</v>
      </c>
      <c r="L25" s="12"/>
    </row>
    <row r="26" spans="1:12" ht="19.5" customHeight="1" x14ac:dyDescent="0.2">
      <c r="A26" s="21" t="s">
        <v>21</v>
      </c>
      <c r="B26" s="57" t="s">
        <v>20</v>
      </c>
      <c r="C26" s="57"/>
      <c r="D26" s="57"/>
      <c r="E26" s="57"/>
      <c r="F26" s="22">
        <v>95680</v>
      </c>
      <c r="G26" s="33"/>
      <c r="H26" s="33"/>
      <c r="I26" s="33"/>
      <c r="J26" s="33"/>
      <c r="K26" s="18">
        <f t="shared" si="3"/>
        <v>95680</v>
      </c>
      <c r="L26" s="12"/>
    </row>
    <row r="27" spans="1:12" ht="24.75" customHeight="1" x14ac:dyDescent="0.2">
      <c r="A27" s="21" t="s">
        <v>22</v>
      </c>
      <c r="B27" s="57" t="s">
        <v>23</v>
      </c>
      <c r="C27" s="57"/>
      <c r="D27" s="57"/>
      <c r="E27" s="57"/>
      <c r="F27" s="22">
        <v>157750</v>
      </c>
      <c r="G27" s="33"/>
      <c r="H27" s="33"/>
      <c r="I27" s="33"/>
      <c r="J27" s="33"/>
      <c r="K27" s="18">
        <f t="shared" si="3"/>
        <v>157750</v>
      </c>
      <c r="L27" s="12"/>
    </row>
    <row r="28" spans="1:12" ht="24.75" customHeight="1" x14ac:dyDescent="0.2">
      <c r="A28" s="21" t="s">
        <v>25</v>
      </c>
      <c r="B28" s="57" t="s">
        <v>24</v>
      </c>
      <c r="C28" s="57"/>
      <c r="D28" s="57"/>
      <c r="E28" s="57"/>
      <c r="F28" s="22">
        <v>55850.83</v>
      </c>
      <c r="G28" s="19"/>
      <c r="H28" s="19">
        <v>55850.83</v>
      </c>
      <c r="I28" s="19"/>
      <c r="J28" s="19"/>
      <c r="K28" s="18">
        <f t="shared" si="3"/>
        <v>0</v>
      </c>
      <c r="L28" s="12"/>
    </row>
    <row r="29" spans="1:12" ht="19.5" customHeight="1" x14ac:dyDescent="0.2">
      <c r="A29" s="21" t="s">
        <v>26</v>
      </c>
      <c r="B29" s="57" t="s">
        <v>27</v>
      </c>
      <c r="C29" s="57"/>
      <c r="D29" s="57"/>
      <c r="E29" s="57"/>
      <c r="F29" s="22">
        <v>95950.83</v>
      </c>
      <c r="G29" s="19"/>
      <c r="H29" s="20">
        <v>95950.83</v>
      </c>
      <c r="I29" s="19"/>
      <c r="J29" s="19"/>
      <c r="K29" s="18">
        <f t="shared" si="3"/>
        <v>0</v>
      </c>
      <c r="L29" s="12"/>
    </row>
    <row r="30" spans="1:12" ht="19.5" customHeight="1" x14ac:dyDescent="0.2">
      <c r="A30" s="30" t="s">
        <v>28</v>
      </c>
      <c r="B30" s="64" t="s">
        <v>29</v>
      </c>
      <c r="C30" s="64"/>
      <c r="D30" s="64"/>
      <c r="E30" s="64"/>
      <c r="F30" s="31">
        <f>SUM(F31:F36)</f>
        <v>906800.04</v>
      </c>
      <c r="G30" s="31">
        <f t="shared" ref="G30:K30" si="4">SUM(G31:G36)</f>
        <v>0</v>
      </c>
      <c r="H30" s="31">
        <f t="shared" si="4"/>
        <v>135465</v>
      </c>
      <c r="I30" s="31">
        <f t="shared" si="4"/>
        <v>0</v>
      </c>
      <c r="J30" s="31">
        <f t="shared" si="4"/>
        <v>0</v>
      </c>
      <c r="K30" s="31">
        <f t="shared" si="4"/>
        <v>771335.04</v>
      </c>
      <c r="L30" s="12"/>
    </row>
    <row r="31" spans="1:12" ht="19.5" customHeight="1" x14ac:dyDescent="0.2">
      <c r="A31" s="21" t="s">
        <v>30</v>
      </c>
      <c r="B31" s="57" t="s">
        <v>31</v>
      </c>
      <c r="C31" s="57"/>
      <c r="D31" s="57"/>
      <c r="E31" s="57"/>
      <c r="F31" s="22">
        <v>691840.04</v>
      </c>
      <c r="G31" s="33"/>
      <c r="H31" s="33"/>
      <c r="I31" s="33"/>
      <c r="J31" s="33"/>
      <c r="K31" s="18">
        <f t="shared" ref="K31:K36" si="5">F31+G31-H31+I31-J31</f>
        <v>691840.04</v>
      </c>
      <c r="L31" s="12"/>
    </row>
    <row r="32" spans="1:12" ht="24.75" customHeight="1" x14ac:dyDescent="0.2">
      <c r="A32" s="21" t="s">
        <v>32</v>
      </c>
      <c r="B32" s="57" t="s">
        <v>33</v>
      </c>
      <c r="C32" s="57"/>
      <c r="D32" s="57"/>
      <c r="E32" s="57"/>
      <c r="F32" s="22">
        <v>75935</v>
      </c>
      <c r="G32" s="19"/>
      <c r="H32" s="20">
        <v>63615</v>
      </c>
      <c r="I32" s="19"/>
      <c r="J32" s="19"/>
      <c r="K32" s="18">
        <f t="shared" si="5"/>
        <v>12320</v>
      </c>
      <c r="L32" s="12"/>
    </row>
    <row r="33" spans="1:12" ht="19.5" customHeight="1" x14ac:dyDescent="0.2">
      <c r="A33" s="21" t="s">
        <v>34</v>
      </c>
      <c r="B33" s="57" t="s">
        <v>35</v>
      </c>
      <c r="C33" s="57"/>
      <c r="D33" s="57"/>
      <c r="E33" s="57"/>
      <c r="F33" s="22">
        <v>32000</v>
      </c>
      <c r="G33" s="19"/>
      <c r="H33" s="20">
        <v>32000</v>
      </c>
      <c r="I33" s="19"/>
      <c r="J33" s="19"/>
      <c r="K33" s="18">
        <f t="shared" si="5"/>
        <v>0</v>
      </c>
      <c r="L33" s="12"/>
    </row>
    <row r="34" spans="1:12" ht="19.5" customHeight="1" x14ac:dyDescent="0.2">
      <c r="A34" s="21" t="s">
        <v>36</v>
      </c>
      <c r="B34" s="57" t="s">
        <v>37</v>
      </c>
      <c r="C34" s="57"/>
      <c r="D34" s="57"/>
      <c r="E34" s="57"/>
      <c r="F34" s="22">
        <v>34045</v>
      </c>
      <c r="G34" s="19"/>
      <c r="H34" s="19"/>
      <c r="I34" s="19"/>
      <c r="J34" s="19"/>
      <c r="K34" s="18">
        <f t="shared" si="5"/>
        <v>34045</v>
      </c>
      <c r="L34" s="12"/>
    </row>
    <row r="35" spans="1:12" ht="19.5" customHeight="1" x14ac:dyDescent="0.2">
      <c r="A35" s="21" t="s">
        <v>38</v>
      </c>
      <c r="B35" s="57" t="s">
        <v>39</v>
      </c>
      <c r="C35" s="57"/>
      <c r="D35" s="57"/>
      <c r="E35" s="57"/>
      <c r="F35" s="22">
        <v>39850</v>
      </c>
      <c r="G35" s="19"/>
      <c r="H35" s="20">
        <v>39850</v>
      </c>
      <c r="I35" s="19"/>
      <c r="J35" s="19"/>
      <c r="K35" s="18">
        <f t="shared" si="5"/>
        <v>0</v>
      </c>
      <c r="L35" s="12"/>
    </row>
    <row r="36" spans="1:12" ht="19.5" customHeight="1" x14ac:dyDescent="0.2">
      <c r="A36" s="21" t="s">
        <v>40</v>
      </c>
      <c r="B36" s="57" t="s">
        <v>41</v>
      </c>
      <c r="C36" s="57"/>
      <c r="D36" s="57"/>
      <c r="E36" s="57"/>
      <c r="F36" s="22">
        <v>33130</v>
      </c>
      <c r="G36" s="19"/>
      <c r="H36" s="19"/>
      <c r="I36" s="19"/>
      <c r="J36" s="19"/>
      <c r="K36" s="18">
        <f t="shared" si="5"/>
        <v>33130</v>
      </c>
      <c r="L36" s="12"/>
    </row>
    <row r="37" spans="1:12" ht="24.75" customHeight="1" x14ac:dyDescent="0.2">
      <c r="A37" s="30" t="s">
        <v>1</v>
      </c>
      <c r="B37" s="64" t="s">
        <v>2</v>
      </c>
      <c r="C37" s="64"/>
      <c r="D37" s="64"/>
      <c r="E37" s="64"/>
      <c r="F37" s="31">
        <f>SUM(F38)</f>
        <v>325000</v>
      </c>
      <c r="G37" s="31">
        <f t="shared" ref="G37:K37" si="6">SUM(G38)</f>
        <v>0</v>
      </c>
      <c r="H37" s="31">
        <f t="shared" si="6"/>
        <v>325000</v>
      </c>
      <c r="I37" s="31">
        <f t="shared" si="6"/>
        <v>0</v>
      </c>
      <c r="J37" s="31">
        <f t="shared" si="6"/>
        <v>0</v>
      </c>
      <c r="K37" s="31">
        <f t="shared" si="6"/>
        <v>0</v>
      </c>
      <c r="L37" s="12"/>
    </row>
    <row r="38" spans="1:12" ht="19.5" customHeight="1" x14ac:dyDescent="0.2">
      <c r="A38" s="21" t="s">
        <v>3</v>
      </c>
      <c r="B38" s="57" t="s">
        <v>4</v>
      </c>
      <c r="C38" s="57"/>
      <c r="D38" s="57"/>
      <c r="E38" s="57"/>
      <c r="F38" s="22">
        <v>325000</v>
      </c>
      <c r="G38" s="19"/>
      <c r="H38" s="20">
        <v>325000</v>
      </c>
      <c r="I38" s="19"/>
      <c r="J38" s="19"/>
      <c r="K38" s="18">
        <f>F38+G38-H38+I38-J38</f>
        <v>0</v>
      </c>
      <c r="L38" s="12"/>
    </row>
    <row r="39" spans="1:12" ht="11.25" customHeight="1" x14ac:dyDescent="0.2">
      <c r="A39" s="12"/>
      <c r="B39" s="65"/>
      <c r="C39" s="65"/>
      <c r="D39" s="65"/>
      <c r="E39" s="65"/>
      <c r="F39" s="24"/>
      <c r="G39" s="34"/>
      <c r="H39" s="34"/>
      <c r="I39" s="34"/>
      <c r="J39" s="34"/>
      <c r="K39" s="24"/>
      <c r="L39" s="12"/>
    </row>
    <row r="40" spans="1:12" ht="24.75" customHeight="1" x14ac:dyDescent="0.2">
      <c r="A40" s="12"/>
      <c r="B40" s="65" t="s">
        <v>125</v>
      </c>
      <c r="C40" s="65"/>
      <c r="D40" s="65"/>
      <c r="E40" s="65"/>
      <c r="F40" s="24">
        <f>F37+F30+F21+F19</f>
        <v>3180000</v>
      </c>
      <c r="G40" s="24">
        <f t="shared" ref="G40:K40" si="7">G37+G30+G21+G19</f>
        <v>0</v>
      </c>
      <c r="H40" s="24">
        <f t="shared" si="7"/>
        <v>1463195.8499999999</v>
      </c>
      <c r="I40" s="24">
        <f t="shared" si="7"/>
        <v>0</v>
      </c>
      <c r="J40" s="24">
        <f t="shared" si="7"/>
        <v>0</v>
      </c>
      <c r="K40" s="24">
        <f t="shared" si="7"/>
        <v>1716804.1500000001</v>
      </c>
      <c r="L40" s="12"/>
    </row>
    <row r="41" spans="1:12" ht="15.75" customHeight="1" x14ac:dyDescent="0.2">
      <c r="A41" s="12"/>
      <c r="B41" s="12"/>
      <c r="C41" s="12"/>
      <c r="D41" s="45"/>
      <c r="E41" s="12"/>
      <c r="F41" s="12"/>
      <c r="G41" s="35"/>
      <c r="H41" s="35"/>
      <c r="I41" s="35"/>
      <c r="J41" s="35"/>
      <c r="K41" s="12"/>
      <c r="L41" s="12"/>
    </row>
    <row r="42" spans="1:12" ht="19.5" customHeight="1" x14ac:dyDescent="0.2">
      <c r="A42" s="9" t="s">
        <v>42</v>
      </c>
      <c r="B42" s="63" t="s">
        <v>43</v>
      </c>
      <c r="C42" s="63"/>
      <c r="D42" s="63"/>
      <c r="E42" s="63"/>
      <c r="F42" s="11"/>
      <c r="G42" s="10"/>
      <c r="H42" s="10"/>
      <c r="I42" s="10"/>
      <c r="J42" s="10"/>
      <c r="K42" s="11"/>
      <c r="L42" s="12"/>
    </row>
    <row r="43" spans="1:12" ht="19.5" customHeight="1" x14ac:dyDescent="0.2">
      <c r="A43" s="30" t="s">
        <v>6</v>
      </c>
      <c r="B43" s="64" t="s">
        <v>7</v>
      </c>
      <c r="C43" s="64"/>
      <c r="D43" s="64"/>
      <c r="E43" s="64"/>
      <c r="F43" s="31">
        <v>0</v>
      </c>
      <c r="G43" s="36">
        <f t="shared" ref="G43:K43" si="8">SUM(G44)</f>
        <v>1201433.3</v>
      </c>
      <c r="H43" s="36">
        <f t="shared" si="8"/>
        <v>0</v>
      </c>
      <c r="I43" s="36">
        <f t="shared" si="8"/>
        <v>0</v>
      </c>
      <c r="J43" s="36">
        <f t="shared" si="8"/>
        <v>0</v>
      </c>
      <c r="K43" s="36">
        <f t="shared" si="8"/>
        <v>1201433.3</v>
      </c>
      <c r="L43" s="12"/>
    </row>
    <row r="44" spans="1:12" ht="24.75" customHeight="1" x14ac:dyDescent="0.2">
      <c r="A44" s="21" t="s">
        <v>44</v>
      </c>
      <c r="B44" s="57" t="s">
        <v>45</v>
      </c>
      <c r="C44" s="57"/>
      <c r="D44" s="57"/>
      <c r="E44" s="57"/>
      <c r="F44" s="22">
        <v>0</v>
      </c>
      <c r="G44" s="37">
        <v>1201433.3</v>
      </c>
      <c r="H44" s="23"/>
      <c r="I44" s="23"/>
      <c r="J44" s="23"/>
      <c r="K44" s="18">
        <f>F44+G44-H44+I44-J44</f>
        <v>1201433.3</v>
      </c>
      <c r="L44" s="12"/>
    </row>
    <row r="45" spans="1:12" ht="24.75" customHeight="1" x14ac:dyDescent="0.2">
      <c r="A45" s="12"/>
      <c r="B45" s="65" t="s">
        <v>126</v>
      </c>
      <c r="C45" s="65"/>
      <c r="D45" s="65"/>
      <c r="E45" s="65"/>
      <c r="F45" s="24">
        <f t="shared" ref="F45:K45" si="9">SUM(F43)</f>
        <v>0</v>
      </c>
      <c r="G45" s="24">
        <f t="shared" si="9"/>
        <v>1201433.3</v>
      </c>
      <c r="H45" s="24">
        <f t="shared" si="9"/>
        <v>0</v>
      </c>
      <c r="I45" s="24">
        <f t="shared" si="9"/>
        <v>0</v>
      </c>
      <c r="J45" s="24">
        <f t="shared" si="9"/>
        <v>0</v>
      </c>
      <c r="K45" s="24">
        <f t="shared" si="9"/>
        <v>1201433.3</v>
      </c>
      <c r="L45" s="12"/>
    </row>
    <row r="46" spans="1:12" ht="24.75" customHeight="1" x14ac:dyDescent="0.2">
      <c r="A46" s="12"/>
      <c r="B46" s="12"/>
      <c r="C46" s="12"/>
      <c r="D46" s="45"/>
      <c r="E46" s="12"/>
      <c r="F46" s="12"/>
      <c r="G46" s="12"/>
      <c r="H46" s="12"/>
      <c r="I46" s="12"/>
      <c r="J46" s="12"/>
      <c r="K46" s="12"/>
      <c r="L46" s="12"/>
    </row>
    <row r="47" spans="1:12" ht="19.5" customHeight="1" x14ac:dyDescent="0.2">
      <c r="A47" s="9"/>
      <c r="B47" s="63" t="s">
        <v>46</v>
      </c>
      <c r="C47" s="63"/>
      <c r="D47" s="63"/>
      <c r="E47" s="63"/>
      <c r="F47" s="11"/>
      <c r="G47" s="10"/>
      <c r="H47" s="10"/>
      <c r="I47" s="10"/>
      <c r="J47" s="10"/>
      <c r="K47" s="11"/>
      <c r="L47" s="12"/>
    </row>
    <row r="48" spans="1:12" ht="24.75" customHeight="1" x14ac:dyDescent="0.2">
      <c r="A48" s="13" t="s">
        <v>1</v>
      </c>
      <c r="B48" s="55" t="s">
        <v>2</v>
      </c>
      <c r="C48" s="55"/>
      <c r="D48" s="55"/>
      <c r="E48" s="55"/>
      <c r="F48" s="16">
        <f>SUM(F49:F52)</f>
        <v>25679935</v>
      </c>
      <c r="G48" s="16">
        <f t="shared" ref="G48:K48" si="10">SUM(G49:G52)</f>
        <v>0</v>
      </c>
      <c r="H48" s="16">
        <f t="shared" si="10"/>
        <v>0</v>
      </c>
      <c r="I48" s="16">
        <f t="shared" si="10"/>
        <v>0</v>
      </c>
      <c r="J48" s="16">
        <f t="shared" si="10"/>
        <v>19116357</v>
      </c>
      <c r="K48" s="16">
        <f t="shared" si="10"/>
        <v>6563578</v>
      </c>
      <c r="L48" s="12"/>
    </row>
    <row r="49" spans="1:12" ht="19.5" customHeight="1" x14ac:dyDescent="0.2">
      <c r="A49" s="17" t="s">
        <v>3</v>
      </c>
      <c r="B49" s="56" t="s">
        <v>4</v>
      </c>
      <c r="C49" s="56"/>
      <c r="D49" s="56"/>
      <c r="E49" s="56"/>
      <c r="F49" s="18">
        <v>12780000</v>
      </c>
      <c r="G49" s="38"/>
      <c r="H49" s="38"/>
      <c r="I49" s="38"/>
      <c r="J49" s="39">
        <v>9815468</v>
      </c>
      <c r="K49" s="18">
        <f>F49+G49-H49+I49-J49</f>
        <v>2964532</v>
      </c>
      <c r="L49" s="12"/>
    </row>
    <row r="50" spans="1:12" ht="19.5" customHeight="1" x14ac:dyDescent="0.2">
      <c r="A50" s="17" t="s">
        <v>3</v>
      </c>
      <c r="B50" s="56" t="s">
        <v>4</v>
      </c>
      <c r="C50" s="56"/>
      <c r="D50" s="56"/>
      <c r="E50" s="56"/>
      <c r="F50" s="18">
        <v>4166400</v>
      </c>
      <c r="G50" s="38"/>
      <c r="H50" s="38"/>
      <c r="I50" s="38"/>
      <c r="J50" s="39">
        <v>3292800</v>
      </c>
      <c r="K50" s="18">
        <f>F50+G50-H50+I50-J50</f>
        <v>873600</v>
      </c>
      <c r="L50" s="12"/>
    </row>
    <row r="51" spans="1:12" ht="19.5" customHeight="1" x14ac:dyDescent="0.2">
      <c r="A51" s="17" t="s">
        <v>3</v>
      </c>
      <c r="B51" s="56" t="s">
        <v>4</v>
      </c>
      <c r="C51" s="56"/>
      <c r="D51" s="56"/>
      <c r="E51" s="56"/>
      <c r="F51" s="18">
        <v>5880000</v>
      </c>
      <c r="G51" s="38"/>
      <c r="H51" s="38"/>
      <c r="I51" s="38"/>
      <c r="J51" s="39">
        <v>4365554</v>
      </c>
      <c r="K51" s="18">
        <f>F51+G51-H51+I51-J51</f>
        <v>1514446</v>
      </c>
      <c r="L51" s="12"/>
    </row>
    <row r="52" spans="1:12" ht="19.5" customHeight="1" x14ac:dyDescent="0.2">
      <c r="A52" s="17" t="s">
        <v>3</v>
      </c>
      <c r="B52" s="56" t="s">
        <v>4</v>
      </c>
      <c r="C52" s="56"/>
      <c r="D52" s="56"/>
      <c r="E52" s="56"/>
      <c r="F52" s="18">
        <v>2853535</v>
      </c>
      <c r="G52" s="38"/>
      <c r="H52" s="38"/>
      <c r="I52" s="38"/>
      <c r="J52" s="39">
        <v>1642535</v>
      </c>
      <c r="K52" s="18">
        <f>F52+G52-H52+I52-J52</f>
        <v>1211000</v>
      </c>
      <c r="L52" s="12"/>
    </row>
    <row r="53" spans="1:12" ht="19.5" customHeight="1" x14ac:dyDescent="0.2">
      <c r="A53" s="13" t="s">
        <v>6</v>
      </c>
      <c r="B53" s="55" t="s">
        <v>7</v>
      </c>
      <c r="C53" s="55"/>
      <c r="D53" s="55"/>
      <c r="E53" s="55"/>
      <c r="F53" s="16">
        <f>SUM(F54:F68)</f>
        <v>69231590</v>
      </c>
      <c r="G53" s="16">
        <f t="shared" ref="G53:K53" si="11">SUM(G54:G68)</f>
        <v>3832545.62</v>
      </c>
      <c r="H53" s="16">
        <f t="shared" si="11"/>
        <v>0</v>
      </c>
      <c r="I53" s="16">
        <f t="shared" si="11"/>
        <v>0</v>
      </c>
      <c r="J53" s="16">
        <f t="shared" si="11"/>
        <v>0</v>
      </c>
      <c r="K53" s="16">
        <f t="shared" si="11"/>
        <v>73064135.620000005</v>
      </c>
      <c r="L53" s="12"/>
    </row>
    <row r="54" spans="1:12" ht="19.5" customHeight="1" x14ac:dyDescent="0.2">
      <c r="A54" s="17" t="s">
        <v>47</v>
      </c>
      <c r="B54" s="56" t="s">
        <v>48</v>
      </c>
      <c r="C54" s="56"/>
      <c r="D54" s="56"/>
      <c r="E54" s="56"/>
      <c r="F54" s="18">
        <v>21801173.399999999</v>
      </c>
      <c r="G54" s="40">
        <v>3582152.15</v>
      </c>
      <c r="H54" s="19"/>
      <c r="I54" s="19"/>
      <c r="J54" s="19"/>
      <c r="K54" s="18">
        <f t="shared" ref="K54:K68" si="12">F54+G54-H54+I54-J54</f>
        <v>25383325.549999997</v>
      </c>
      <c r="L54" s="12"/>
    </row>
    <row r="55" spans="1:12" ht="19.5" customHeight="1" x14ac:dyDescent="0.2">
      <c r="A55" s="17" t="s">
        <v>8</v>
      </c>
      <c r="B55" s="56" t="s">
        <v>9</v>
      </c>
      <c r="C55" s="56"/>
      <c r="D55" s="56"/>
      <c r="E55" s="56"/>
      <c r="F55" s="18">
        <v>2408403.6</v>
      </c>
      <c r="G55" s="19"/>
      <c r="H55" s="19"/>
      <c r="I55" s="19"/>
      <c r="J55" s="19"/>
      <c r="K55" s="18">
        <f t="shared" si="12"/>
        <v>2408403.6</v>
      </c>
      <c r="L55" s="12"/>
    </row>
    <row r="56" spans="1:12" ht="19.5" customHeight="1" x14ac:dyDescent="0.2">
      <c r="A56" s="17" t="s">
        <v>49</v>
      </c>
      <c r="B56" s="56" t="s">
        <v>50</v>
      </c>
      <c r="C56" s="56"/>
      <c r="D56" s="56"/>
      <c r="E56" s="56"/>
      <c r="F56" s="18">
        <v>535700</v>
      </c>
      <c r="G56" s="19"/>
      <c r="H56" s="19"/>
      <c r="I56" s="19"/>
      <c r="J56" s="19"/>
      <c r="K56" s="18">
        <f t="shared" si="12"/>
        <v>535700</v>
      </c>
      <c r="L56" s="12"/>
    </row>
    <row r="57" spans="1:12" ht="19.5" customHeight="1" x14ac:dyDescent="0.2">
      <c r="A57" s="17" t="s">
        <v>51</v>
      </c>
      <c r="B57" s="56" t="s">
        <v>52</v>
      </c>
      <c r="C57" s="56"/>
      <c r="D57" s="56"/>
      <c r="E57" s="56"/>
      <c r="F57" s="18">
        <v>1029735.08</v>
      </c>
      <c r="G57" s="19"/>
      <c r="H57" s="19"/>
      <c r="I57" s="19"/>
      <c r="J57" s="19"/>
      <c r="K57" s="18">
        <f t="shared" si="12"/>
        <v>1029735.08</v>
      </c>
      <c r="L57" s="12"/>
    </row>
    <row r="58" spans="1:12" ht="19.5" customHeight="1" x14ac:dyDescent="0.2">
      <c r="A58" s="17" t="s">
        <v>53</v>
      </c>
      <c r="B58" s="56" t="s">
        <v>54</v>
      </c>
      <c r="C58" s="56"/>
      <c r="D58" s="56"/>
      <c r="E58" s="56"/>
      <c r="F58" s="18">
        <v>3371915.95</v>
      </c>
      <c r="G58" s="19"/>
      <c r="H58" s="19"/>
      <c r="I58" s="19"/>
      <c r="J58" s="19"/>
      <c r="K58" s="18">
        <f t="shared" si="12"/>
        <v>3371915.95</v>
      </c>
      <c r="L58" s="12"/>
    </row>
    <row r="59" spans="1:12" ht="19.5" customHeight="1" x14ac:dyDescent="0.2">
      <c r="A59" s="17" t="s">
        <v>55</v>
      </c>
      <c r="B59" s="56" t="s">
        <v>56</v>
      </c>
      <c r="C59" s="56"/>
      <c r="D59" s="56"/>
      <c r="E59" s="56"/>
      <c r="F59" s="18">
        <v>3862214</v>
      </c>
      <c r="G59" s="40">
        <v>123922.71</v>
      </c>
      <c r="H59" s="19"/>
      <c r="I59" s="19"/>
      <c r="J59" s="19"/>
      <c r="K59" s="18">
        <f t="shared" si="12"/>
        <v>3986136.71</v>
      </c>
      <c r="L59" s="12"/>
    </row>
    <row r="60" spans="1:12" ht="19.5" customHeight="1" x14ac:dyDescent="0.2">
      <c r="A60" s="17" t="s">
        <v>57</v>
      </c>
      <c r="B60" s="56" t="s">
        <v>58</v>
      </c>
      <c r="C60" s="56"/>
      <c r="D60" s="56"/>
      <c r="E60" s="56"/>
      <c r="F60" s="18">
        <v>1315151</v>
      </c>
      <c r="G60" s="40">
        <v>39463.85</v>
      </c>
      <c r="H60" s="19"/>
      <c r="I60" s="19"/>
      <c r="J60" s="19"/>
      <c r="K60" s="18">
        <f t="shared" si="12"/>
        <v>1354614.85</v>
      </c>
      <c r="L60" s="12"/>
    </row>
    <row r="61" spans="1:12" ht="19.5" customHeight="1" x14ac:dyDescent="0.2">
      <c r="A61" s="17" t="s">
        <v>59</v>
      </c>
      <c r="B61" s="56" t="s">
        <v>60</v>
      </c>
      <c r="C61" s="56"/>
      <c r="D61" s="56"/>
      <c r="E61" s="56"/>
      <c r="F61" s="18">
        <v>1383509</v>
      </c>
      <c r="G61" s="40">
        <v>62147.79</v>
      </c>
      <c r="H61" s="19"/>
      <c r="I61" s="19"/>
      <c r="J61" s="19"/>
      <c r="K61" s="18">
        <f t="shared" si="12"/>
        <v>1445656.79</v>
      </c>
      <c r="L61" s="12"/>
    </row>
    <row r="62" spans="1:12" ht="19.5" customHeight="1" x14ac:dyDescent="0.2">
      <c r="A62" s="17" t="s">
        <v>61</v>
      </c>
      <c r="B62" s="56" t="s">
        <v>62</v>
      </c>
      <c r="C62" s="56"/>
      <c r="D62" s="56"/>
      <c r="E62" s="56"/>
      <c r="F62" s="18">
        <v>553403</v>
      </c>
      <c r="G62" s="40">
        <v>24859.119999999999</v>
      </c>
      <c r="H62" s="19"/>
      <c r="I62" s="19"/>
      <c r="J62" s="19"/>
      <c r="K62" s="18">
        <f t="shared" si="12"/>
        <v>578262.12</v>
      </c>
      <c r="L62" s="12"/>
    </row>
    <row r="63" spans="1:12" ht="19.5" customHeight="1" x14ac:dyDescent="0.2">
      <c r="A63" s="17" t="s">
        <v>63</v>
      </c>
      <c r="B63" s="56" t="s">
        <v>64</v>
      </c>
      <c r="C63" s="56"/>
      <c r="D63" s="56"/>
      <c r="E63" s="56"/>
      <c r="F63" s="18">
        <v>490565</v>
      </c>
      <c r="G63" s="19"/>
      <c r="H63" s="19"/>
      <c r="I63" s="19"/>
      <c r="J63" s="19"/>
      <c r="K63" s="18">
        <f t="shared" si="12"/>
        <v>490565</v>
      </c>
      <c r="L63" s="12"/>
    </row>
    <row r="64" spans="1:12" ht="19.5" customHeight="1" x14ac:dyDescent="0.2">
      <c r="A64" s="17" t="s">
        <v>65</v>
      </c>
      <c r="B64" s="56" t="s">
        <v>66</v>
      </c>
      <c r="C64" s="56"/>
      <c r="D64" s="56"/>
      <c r="E64" s="56"/>
      <c r="F64" s="18">
        <v>1569952.56</v>
      </c>
      <c r="G64" s="33"/>
      <c r="H64" s="33"/>
      <c r="I64" s="33"/>
      <c r="J64" s="33"/>
      <c r="K64" s="18">
        <f t="shared" si="12"/>
        <v>1569952.56</v>
      </c>
      <c r="L64" s="12"/>
    </row>
    <row r="65" spans="1:12" ht="19.5" customHeight="1" x14ac:dyDescent="0.2">
      <c r="A65" s="17" t="s">
        <v>67</v>
      </c>
      <c r="B65" s="56" t="s">
        <v>68</v>
      </c>
      <c r="C65" s="56"/>
      <c r="D65" s="56"/>
      <c r="E65" s="56"/>
      <c r="F65" s="18">
        <v>110302.2</v>
      </c>
      <c r="G65" s="33"/>
      <c r="H65" s="33"/>
      <c r="I65" s="33"/>
      <c r="J65" s="33"/>
      <c r="K65" s="18">
        <f t="shared" si="12"/>
        <v>110302.2</v>
      </c>
      <c r="L65" s="12"/>
    </row>
    <row r="66" spans="1:12" ht="24.75" customHeight="1" x14ac:dyDescent="0.2">
      <c r="A66" s="17" t="s">
        <v>44</v>
      </c>
      <c r="B66" s="56" t="s">
        <v>45</v>
      </c>
      <c r="C66" s="56"/>
      <c r="D66" s="56"/>
      <c r="E66" s="56"/>
      <c r="F66" s="18">
        <v>15943211.210000001</v>
      </c>
      <c r="G66" s="33"/>
      <c r="H66" s="33"/>
      <c r="I66" s="33"/>
      <c r="J66" s="33"/>
      <c r="K66" s="18">
        <f t="shared" si="12"/>
        <v>15943211.210000001</v>
      </c>
      <c r="L66" s="12"/>
    </row>
    <row r="67" spans="1:12" ht="19.5" customHeight="1" x14ac:dyDescent="0.2">
      <c r="A67" s="17" t="s">
        <v>69</v>
      </c>
      <c r="B67" s="56" t="s">
        <v>70</v>
      </c>
      <c r="C67" s="56"/>
      <c r="D67" s="56"/>
      <c r="E67" s="56"/>
      <c r="F67" s="18">
        <v>7550394</v>
      </c>
      <c r="G67" s="33"/>
      <c r="H67" s="33"/>
      <c r="I67" s="33"/>
      <c r="J67" s="33"/>
      <c r="K67" s="18">
        <f t="shared" si="12"/>
        <v>7550394</v>
      </c>
      <c r="L67" s="12"/>
    </row>
    <row r="68" spans="1:12" ht="19.5" customHeight="1" x14ac:dyDescent="0.2">
      <c r="A68" s="17" t="s">
        <v>71</v>
      </c>
      <c r="B68" s="56" t="s">
        <v>72</v>
      </c>
      <c r="C68" s="56"/>
      <c r="D68" s="56"/>
      <c r="E68" s="56"/>
      <c r="F68" s="18">
        <v>7305960</v>
      </c>
      <c r="G68" s="33"/>
      <c r="H68" s="33"/>
      <c r="I68" s="33"/>
      <c r="J68" s="33"/>
      <c r="K68" s="18">
        <f t="shared" si="12"/>
        <v>7305960</v>
      </c>
      <c r="L68" s="12"/>
    </row>
    <row r="69" spans="1:12" ht="19.5" customHeight="1" x14ac:dyDescent="0.2">
      <c r="A69" s="13" t="s">
        <v>10</v>
      </c>
      <c r="B69" s="55" t="s">
        <v>11</v>
      </c>
      <c r="C69" s="55"/>
      <c r="D69" s="55"/>
      <c r="E69" s="55"/>
      <c r="F69" s="16">
        <f>SUM(F70:F80)</f>
        <v>8953703.8500000015</v>
      </c>
      <c r="G69" s="16">
        <f t="shared" ref="G69:K69" si="13">SUM(G70:G80)</f>
        <v>0</v>
      </c>
      <c r="H69" s="16">
        <f t="shared" si="13"/>
        <v>0</v>
      </c>
      <c r="I69" s="16">
        <f t="shared" si="13"/>
        <v>5093554</v>
      </c>
      <c r="J69" s="16">
        <f t="shared" si="13"/>
        <v>0</v>
      </c>
      <c r="K69" s="16">
        <f t="shared" si="13"/>
        <v>14047257.850000001</v>
      </c>
      <c r="L69" s="12"/>
    </row>
    <row r="70" spans="1:12" ht="19.5" customHeight="1" x14ac:dyDescent="0.2">
      <c r="A70" s="17" t="s">
        <v>73</v>
      </c>
      <c r="B70" s="56" t="s">
        <v>74</v>
      </c>
      <c r="C70" s="56"/>
      <c r="D70" s="56"/>
      <c r="E70" s="56"/>
      <c r="F70" s="18">
        <v>1000000</v>
      </c>
      <c r="G70" s="40"/>
      <c r="H70" s="19"/>
      <c r="I70" s="40">
        <v>1043554</v>
      </c>
      <c r="J70" s="19"/>
      <c r="K70" s="18">
        <f t="shared" ref="K70:K80" si="14">F70+G70-H70+I70-J70</f>
        <v>2043554</v>
      </c>
      <c r="L70" s="12"/>
    </row>
    <row r="71" spans="1:12" ht="19.5" customHeight="1" x14ac:dyDescent="0.2">
      <c r="A71" s="17" t="s">
        <v>13</v>
      </c>
      <c r="B71" s="56" t="s">
        <v>12</v>
      </c>
      <c r="C71" s="56"/>
      <c r="D71" s="56"/>
      <c r="E71" s="56"/>
      <c r="F71" s="18">
        <v>600000</v>
      </c>
      <c r="G71" s="40"/>
      <c r="H71" s="19"/>
      <c r="I71" s="40">
        <v>1000000</v>
      </c>
      <c r="J71" s="19"/>
      <c r="K71" s="18">
        <f t="shared" si="14"/>
        <v>1600000</v>
      </c>
      <c r="L71" s="12"/>
    </row>
    <row r="72" spans="1:12" ht="19.5" customHeight="1" x14ac:dyDescent="0.2">
      <c r="A72" s="17" t="s">
        <v>75</v>
      </c>
      <c r="B72" s="56" t="s">
        <v>76</v>
      </c>
      <c r="C72" s="56"/>
      <c r="D72" s="56"/>
      <c r="E72" s="56"/>
      <c r="F72" s="18">
        <v>1800000</v>
      </c>
      <c r="G72" s="40"/>
      <c r="H72" s="19"/>
      <c r="I72" s="40">
        <v>850000</v>
      </c>
      <c r="J72" s="19"/>
      <c r="K72" s="18">
        <f t="shared" si="14"/>
        <v>2650000</v>
      </c>
      <c r="L72" s="12"/>
    </row>
    <row r="73" spans="1:12" ht="19.5" customHeight="1" x14ac:dyDescent="0.2">
      <c r="A73" s="17" t="s">
        <v>14</v>
      </c>
      <c r="B73" s="56" t="s">
        <v>15</v>
      </c>
      <c r="C73" s="56"/>
      <c r="D73" s="56"/>
      <c r="E73" s="56"/>
      <c r="F73" s="18">
        <v>400000</v>
      </c>
      <c r="G73" s="40"/>
      <c r="H73" s="19"/>
      <c r="I73" s="40">
        <v>600000</v>
      </c>
      <c r="J73" s="19"/>
      <c r="K73" s="18">
        <f t="shared" si="14"/>
        <v>1000000</v>
      </c>
      <c r="L73" s="12"/>
    </row>
    <row r="74" spans="1:12" ht="19.5" customHeight="1" x14ac:dyDescent="0.2">
      <c r="A74" s="17" t="s">
        <v>17</v>
      </c>
      <c r="B74" s="56" t="s">
        <v>16</v>
      </c>
      <c r="C74" s="56"/>
      <c r="D74" s="56"/>
      <c r="E74" s="56"/>
      <c r="F74" s="18">
        <v>1000000</v>
      </c>
      <c r="G74" s="40"/>
      <c r="H74" s="19"/>
      <c r="I74" s="40">
        <v>550000</v>
      </c>
      <c r="J74" s="19"/>
      <c r="K74" s="18">
        <f t="shared" si="14"/>
        <v>1550000</v>
      </c>
      <c r="L74" s="12"/>
    </row>
    <row r="75" spans="1:12" ht="24.75" customHeight="1" x14ac:dyDescent="0.2">
      <c r="A75" s="17" t="s">
        <v>18</v>
      </c>
      <c r="B75" s="56" t="s">
        <v>19</v>
      </c>
      <c r="C75" s="56"/>
      <c r="D75" s="56"/>
      <c r="E75" s="56"/>
      <c r="F75" s="18">
        <v>416214.4</v>
      </c>
      <c r="G75" s="33"/>
      <c r="H75" s="33"/>
      <c r="I75" s="33"/>
      <c r="J75" s="33"/>
      <c r="K75" s="18">
        <f t="shared" si="14"/>
        <v>416214.4</v>
      </c>
      <c r="L75" s="12"/>
    </row>
    <row r="76" spans="1:12" ht="19.5" customHeight="1" x14ac:dyDescent="0.2">
      <c r="A76" s="17" t="s">
        <v>21</v>
      </c>
      <c r="B76" s="56" t="s">
        <v>20</v>
      </c>
      <c r="C76" s="56"/>
      <c r="D76" s="56"/>
      <c r="E76" s="56"/>
      <c r="F76" s="18">
        <v>450000</v>
      </c>
      <c r="G76" s="33"/>
      <c r="H76" s="33"/>
      <c r="I76" s="33"/>
      <c r="J76" s="33"/>
      <c r="K76" s="18">
        <f t="shared" si="14"/>
        <v>450000</v>
      </c>
      <c r="L76" s="12"/>
    </row>
    <row r="77" spans="1:12" ht="24.75" customHeight="1" x14ac:dyDescent="0.2">
      <c r="A77" s="17" t="s">
        <v>22</v>
      </c>
      <c r="B77" s="56" t="s">
        <v>23</v>
      </c>
      <c r="C77" s="56"/>
      <c r="D77" s="56"/>
      <c r="E77" s="56"/>
      <c r="F77" s="18">
        <v>2056989.45</v>
      </c>
      <c r="G77" s="40"/>
      <c r="H77" s="19"/>
      <c r="I77" s="40">
        <v>1050000</v>
      </c>
      <c r="J77" s="19"/>
      <c r="K77" s="18">
        <f t="shared" si="14"/>
        <v>3106989.45</v>
      </c>
      <c r="L77" s="12"/>
    </row>
    <row r="78" spans="1:12" ht="24.75" customHeight="1" x14ac:dyDescent="0.2">
      <c r="A78" s="17" t="s">
        <v>25</v>
      </c>
      <c r="B78" s="56" t="s">
        <v>24</v>
      </c>
      <c r="C78" s="56"/>
      <c r="D78" s="56"/>
      <c r="E78" s="56"/>
      <c r="F78" s="18">
        <v>280500</v>
      </c>
      <c r="G78" s="33"/>
      <c r="H78" s="33"/>
      <c r="I78" s="33"/>
      <c r="J78" s="33"/>
      <c r="K78" s="18">
        <f t="shared" si="14"/>
        <v>280500</v>
      </c>
      <c r="L78" s="12"/>
    </row>
    <row r="79" spans="1:12" ht="19.5" customHeight="1" x14ac:dyDescent="0.2">
      <c r="A79" s="17" t="s">
        <v>26</v>
      </c>
      <c r="B79" s="56" t="s">
        <v>27</v>
      </c>
      <c r="C79" s="56"/>
      <c r="D79" s="56"/>
      <c r="E79" s="56"/>
      <c r="F79" s="18">
        <v>350000</v>
      </c>
      <c r="G79" s="33"/>
      <c r="H79" s="33"/>
      <c r="I79" s="33"/>
      <c r="J79" s="33"/>
      <c r="K79" s="18">
        <f t="shared" si="14"/>
        <v>350000</v>
      </c>
      <c r="L79" s="12"/>
    </row>
    <row r="80" spans="1:12" ht="19.5" customHeight="1" x14ac:dyDescent="0.2">
      <c r="A80" s="17" t="s">
        <v>78</v>
      </c>
      <c r="B80" s="56" t="s">
        <v>77</v>
      </c>
      <c r="C80" s="56"/>
      <c r="D80" s="56"/>
      <c r="E80" s="56"/>
      <c r="F80" s="18">
        <v>600000</v>
      </c>
      <c r="G80" s="33"/>
      <c r="H80" s="33"/>
      <c r="I80" s="33"/>
      <c r="J80" s="33"/>
      <c r="K80" s="18">
        <f t="shared" si="14"/>
        <v>600000</v>
      </c>
      <c r="L80" s="12"/>
    </row>
    <row r="81" spans="1:12" ht="19.5" customHeight="1" x14ac:dyDescent="0.2">
      <c r="A81" s="13" t="s">
        <v>28</v>
      </c>
      <c r="B81" s="55" t="s">
        <v>29</v>
      </c>
      <c r="C81" s="55"/>
      <c r="D81" s="55"/>
      <c r="E81" s="55"/>
      <c r="F81" s="16">
        <f>SUM(F82:F104)</f>
        <v>23841308.150000002</v>
      </c>
      <c r="G81" s="16">
        <f t="shared" ref="G81:K81" si="15">SUM(G82:G104)</f>
        <v>0</v>
      </c>
      <c r="H81" s="16">
        <f t="shared" si="15"/>
        <v>0</v>
      </c>
      <c r="I81" s="16">
        <f t="shared" si="15"/>
        <v>14022803</v>
      </c>
      <c r="J81" s="16">
        <f t="shared" si="15"/>
        <v>0</v>
      </c>
      <c r="K81" s="16">
        <f t="shared" si="15"/>
        <v>37864111.150000006</v>
      </c>
      <c r="L81" s="12"/>
    </row>
    <row r="82" spans="1:12" ht="19.5" customHeight="1" x14ac:dyDescent="0.2">
      <c r="A82" s="17" t="s">
        <v>79</v>
      </c>
      <c r="B82" s="56" t="s">
        <v>80</v>
      </c>
      <c r="C82" s="56"/>
      <c r="D82" s="56"/>
      <c r="E82" s="56"/>
      <c r="F82" s="18">
        <v>665480.15</v>
      </c>
      <c r="G82" s="33"/>
      <c r="H82" s="33"/>
      <c r="I82" s="33"/>
      <c r="J82" s="33"/>
      <c r="K82" s="18">
        <f t="shared" ref="K82:K104" si="16">F82+G82-H82+I82-J82</f>
        <v>665480.15</v>
      </c>
      <c r="L82" s="12"/>
    </row>
    <row r="83" spans="1:12" ht="19.5" customHeight="1" x14ac:dyDescent="0.2">
      <c r="A83" s="17" t="s">
        <v>81</v>
      </c>
      <c r="B83" s="56" t="s">
        <v>82</v>
      </c>
      <c r="C83" s="56"/>
      <c r="D83" s="56"/>
      <c r="E83" s="56"/>
      <c r="F83" s="18">
        <v>137343</v>
      </c>
      <c r="G83" s="33"/>
      <c r="H83" s="33"/>
      <c r="I83" s="33"/>
      <c r="J83" s="33"/>
      <c r="K83" s="18">
        <f t="shared" si="16"/>
        <v>137343</v>
      </c>
      <c r="L83" s="12"/>
    </row>
    <row r="84" spans="1:12" ht="19.5" customHeight="1" x14ac:dyDescent="0.2">
      <c r="A84" s="17" t="s">
        <v>83</v>
      </c>
      <c r="B84" s="56" t="s">
        <v>84</v>
      </c>
      <c r="C84" s="56"/>
      <c r="D84" s="56"/>
      <c r="E84" s="56"/>
      <c r="F84" s="18">
        <v>905163.61</v>
      </c>
      <c r="G84" s="33"/>
      <c r="H84" s="33"/>
      <c r="I84" s="33"/>
      <c r="J84" s="33"/>
      <c r="K84" s="18">
        <f t="shared" si="16"/>
        <v>905163.61</v>
      </c>
      <c r="L84" s="12"/>
    </row>
    <row r="85" spans="1:12" ht="19.5" customHeight="1" x14ac:dyDescent="0.2">
      <c r="A85" s="17" t="s">
        <v>85</v>
      </c>
      <c r="B85" s="56" t="s">
        <v>86</v>
      </c>
      <c r="C85" s="56"/>
      <c r="D85" s="56"/>
      <c r="E85" s="56"/>
      <c r="F85" s="18">
        <v>61950</v>
      </c>
      <c r="G85" s="33"/>
      <c r="H85" s="33"/>
      <c r="I85" s="33"/>
      <c r="J85" s="33"/>
      <c r="K85" s="18">
        <f t="shared" si="16"/>
        <v>61950</v>
      </c>
      <c r="L85" s="12"/>
    </row>
    <row r="86" spans="1:12" ht="19.5" customHeight="1" x14ac:dyDescent="0.2">
      <c r="A86" s="17" t="s">
        <v>87</v>
      </c>
      <c r="B86" s="56" t="s">
        <v>88</v>
      </c>
      <c r="C86" s="56"/>
      <c r="D86" s="56"/>
      <c r="E86" s="56"/>
      <c r="F86" s="18">
        <v>61948.800000000003</v>
      </c>
      <c r="G86" s="33"/>
      <c r="H86" s="33"/>
      <c r="I86" s="33"/>
      <c r="J86" s="33"/>
      <c r="K86" s="18">
        <f t="shared" si="16"/>
        <v>61948.800000000003</v>
      </c>
      <c r="L86" s="12"/>
    </row>
    <row r="87" spans="1:12" ht="19.5" customHeight="1" x14ac:dyDescent="0.2">
      <c r="A87" s="17" t="s">
        <v>89</v>
      </c>
      <c r="B87" s="56" t="s">
        <v>90</v>
      </c>
      <c r="C87" s="56"/>
      <c r="D87" s="56"/>
      <c r="E87" s="56"/>
      <c r="F87" s="18">
        <v>5301250.16</v>
      </c>
      <c r="G87" s="33"/>
      <c r="H87" s="33"/>
      <c r="I87" s="33"/>
      <c r="J87" s="33"/>
      <c r="K87" s="18">
        <f t="shared" si="16"/>
        <v>5301250.16</v>
      </c>
      <c r="L87" s="12"/>
    </row>
    <row r="88" spans="1:12" ht="19.5" customHeight="1" x14ac:dyDescent="0.2">
      <c r="A88" s="17" t="s">
        <v>91</v>
      </c>
      <c r="B88" s="56" t="s">
        <v>92</v>
      </c>
      <c r="C88" s="56"/>
      <c r="D88" s="56"/>
      <c r="E88" s="56"/>
      <c r="F88" s="18">
        <v>563008.31999999995</v>
      </c>
      <c r="G88" s="40"/>
      <c r="H88" s="19"/>
      <c r="I88" s="40">
        <v>1584586</v>
      </c>
      <c r="J88" s="19"/>
      <c r="K88" s="18">
        <f t="shared" si="16"/>
        <v>2147594.3199999998</v>
      </c>
      <c r="L88" s="12"/>
    </row>
    <row r="89" spans="1:12" ht="19.5" customHeight="1" x14ac:dyDescent="0.2">
      <c r="A89" s="17" t="s">
        <v>93</v>
      </c>
      <c r="B89" s="56" t="s">
        <v>94</v>
      </c>
      <c r="C89" s="56"/>
      <c r="D89" s="56"/>
      <c r="E89" s="56"/>
      <c r="F89" s="18">
        <v>0</v>
      </c>
      <c r="G89" s="40"/>
      <c r="H89" s="19"/>
      <c r="I89" s="40">
        <v>1858000</v>
      </c>
      <c r="J89" s="19"/>
      <c r="K89" s="18">
        <f t="shared" si="16"/>
        <v>1858000</v>
      </c>
      <c r="L89" s="12"/>
    </row>
    <row r="90" spans="1:12" ht="24.75" customHeight="1" x14ac:dyDescent="0.2">
      <c r="A90" s="17" t="s">
        <v>95</v>
      </c>
      <c r="B90" s="56" t="s">
        <v>96</v>
      </c>
      <c r="C90" s="56"/>
      <c r="D90" s="56"/>
      <c r="E90" s="56"/>
      <c r="F90" s="18">
        <v>3020341.57</v>
      </c>
      <c r="G90" s="19"/>
      <c r="H90" s="19"/>
      <c r="I90" s="19"/>
      <c r="J90" s="19"/>
      <c r="K90" s="18">
        <f t="shared" si="16"/>
        <v>3020341.57</v>
      </c>
      <c r="L90" s="12"/>
    </row>
    <row r="91" spans="1:12" ht="24.75" customHeight="1" x14ac:dyDescent="0.2">
      <c r="A91" s="17" t="s">
        <v>30</v>
      </c>
      <c r="B91" s="56" t="s">
        <v>31</v>
      </c>
      <c r="C91" s="56"/>
      <c r="D91" s="56"/>
      <c r="E91" s="56"/>
      <c r="F91" s="18">
        <v>6024921.6500000004</v>
      </c>
      <c r="G91" s="19"/>
      <c r="H91" s="19"/>
      <c r="I91" s="19"/>
      <c r="J91" s="19"/>
      <c r="K91" s="18">
        <f t="shared" si="16"/>
        <v>6024921.6500000004</v>
      </c>
      <c r="L91" s="12"/>
    </row>
    <row r="92" spans="1:12" ht="19.5" customHeight="1" x14ac:dyDescent="0.2">
      <c r="A92" s="17" t="s">
        <v>97</v>
      </c>
      <c r="B92" s="56" t="s">
        <v>98</v>
      </c>
      <c r="C92" s="56"/>
      <c r="D92" s="56"/>
      <c r="E92" s="56"/>
      <c r="F92" s="18">
        <v>304655.3</v>
      </c>
      <c r="G92" s="19"/>
      <c r="H92" s="19"/>
      <c r="I92" s="19"/>
      <c r="J92" s="19"/>
      <c r="K92" s="18">
        <f t="shared" si="16"/>
        <v>304655.3</v>
      </c>
      <c r="L92" s="12"/>
    </row>
    <row r="93" spans="1:12" ht="24.75" customHeight="1" x14ac:dyDescent="0.2">
      <c r="A93" s="17" t="s">
        <v>99</v>
      </c>
      <c r="B93" s="56" t="s">
        <v>100</v>
      </c>
      <c r="C93" s="56"/>
      <c r="D93" s="56"/>
      <c r="E93" s="56"/>
      <c r="F93" s="18">
        <v>245045.14</v>
      </c>
      <c r="G93" s="19"/>
      <c r="H93" s="19"/>
      <c r="I93" s="40">
        <v>300000</v>
      </c>
      <c r="J93" s="19"/>
      <c r="K93" s="18">
        <f t="shared" si="16"/>
        <v>545045.14</v>
      </c>
      <c r="L93" s="12"/>
    </row>
    <row r="94" spans="1:12" ht="19.5" customHeight="1" x14ac:dyDescent="0.2">
      <c r="A94" s="17" t="s">
        <v>102</v>
      </c>
      <c r="B94" s="56" t="s">
        <v>101</v>
      </c>
      <c r="C94" s="56"/>
      <c r="D94" s="56"/>
      <c r="E94" s="56"/>
      <c r="F94" s="18">
        <v>829782.8</v>
      </c>
      <c r="G94" s="19"/>
      <c r="H94" s="19"/>
      <c r="I94" s="19"/>
      <c r="J94" s="19"/>
      <c r="K94" s="18">
        <f t="shared" si="16"/>
        <v>829782.8</v>
      </c>
      <c r="L94" s="12"/>
    </row>
    <row r="95" spans="1:12" ht="24.75" customHeight="1" x14ac:dyDescent="0.2">
      <c r="A95" s="17" t="s">
        <v>103</v>
      </c>
      <c r="B95" s="56" t="s">
        <v>104</v>
      </c>
      <c r="C95" s="56"/>
      <c r="D95" s="56"/>
      <c r="E95" s="56"/>
      <c r="F95" s="18">
        <v>0</v>
      </c>
      <c r="G95" s="19"/>
      <c r="H95" s="19"/>
      <c r="I95" s="40">
        <v>850000</v>
      </c>
      <c r="J95" s="19"/>
      <c r="K95" s="18">
        <f t="shared" si="16"/>
        <v>850000</v>
      </c>
      <c r="L95" s="12"/>
    </row>
    <row r="96" spans="1:12" ht="24.75" customHeight="1" x14ac:dyDescent="0.2">
      <c r="A96" s="17" t="s">
        <v>32</v>
      </c>
      <c r="B96" s="56" t="s">
        <v>33</v>
      </c>
      <c r="C96" s="56"/>
      <c r="D96" s="56"/>
      <c r="E96" s="56"/>
      <c r="F96" s="18">
        <v>418301</v>
      </c>
      <c r="G96" s="19"/>
      <c r="H96" s="19"/>
      <c r="I96" s="40">
        <v>6795196</v>
      </c>
      <c r="J96" s="19"/>
      <c r="K96" s="18">
        <f t="shared" si="16"/>
        <v>7213497</v>
      </c>
      <c r="L96" s="12"/>
    </row>
    <row r="97" spans="1:12" ht="19.5" customHeight="1" x14ac:dyDescent="0.2">
      <c r="A97" s="17" t="s">
        <v>105</v>
      </c>
      <c r="B97" s="56" t="s">
        <v>106</v>
      </c>
      <c r="C97" s="56"/>
      <c r="D97" s="56"/>
      <c r="E97" s="56"/>
      <c r="F97" s="18">
        <v>517382</v>
      </c>
      <c r="G97" s="19"/>
      <c r="H97" s="19"/>
      <c r="I97" s="40">
        <v>300000</v>
      </c>
      <c r="J97" s="19"/>
      <c r="K97" s="18">
        <f t="shared" si="16"/>
        <v>817382</v>
      </c>
      <c r="L97" s="12"/>
    </row>
    <row r="98" spans="1:12" ht="24.75" customHeight="1" x14ac:dyDescent="0.2">
      <c r="A98" s="17" t="s">
        <v>107</v>
      </c>
      <c r="B98" s="56" t="s">
        <v>108</v>
      </c>
      <c r="C98" s="56"/>
      <c r="D98" s="56"/>
      <c r="E98" s="56"/>
      <c r="F98" s="18">
        <v>533650</v>
      </c>
      <c r="G98" s="19"/>
      <c r="H98" s="19"/>
      <c r="I98" s="40">
        <v>1100000</v>
      </c>
      <c r="J98" s="19"/>
      <c r="K98" s="18">
        <f t="shared" si="16"/>
        <v>1633650</v>
      </c>
      <c r="L98" s="12"/>
    </row>
    <row r="99" spans="1:12" ht="19.5" customHeight="1" x14ac:dyDescent="0.2">
      <c r="A99" s="17" t="s">
        <v>109</v>
      </c>
      <c r="B99" s="56" t="s">
        <v>110</v>
      </c>
      <c r="C99" s="56"/>
      <c r="D99" s="56"/>
      <c r="E99" s="56"/>
      <c r="F99" s="18">
        <v>451670.2</v>
      </c>
      <c r="G99" s="19"/>
      <c r="H99" s="19"/>
      <c r="I99" s="19"/>
      <c r="J99" s="19"/>
      <c r="K99" s="18">
        <f t="shared" si="16"/>
        <v>451670.2</v>
      </c>
      <c r="L99" s="12"/>
    </row>
    <row r="100" spans="1:12" ht="19.5" customHeight="1" x14ac:dyDescent="0.2">
      <c r="A100" s="17" t="s">
        <v>34</v>
      </c>
      <c r="B100" s="56" t="s">
        <v>35</v>
      </c>
      <c r="C100" s="56"/>
      <c r="D100" s="56"/>
      <c r="E100" s="56"/>
      <c r="F100" s="18">
        <v>126813.75999999999</v>
      </c>
      <c r="G100" s="19"/>
      <c r="H100" s="19"/>
      <c r="I100" s="40">
        <v>300000</v>
      </c>
      <c r="J100" s="19"/>
      <c r="K100" s="18">
        <f t="shared" si="16"/>
        <v>426813.76</v>
      </c>
      <c r="L100" s="12"/>
    </row>
    <row r="101" spans="1:12" ht="19.5" customHeight="1" x14ac:dyDescent="0.2">
      <c r="A101" s="17" t="s">
        <v>36</v>
      </c>
      <c r="B101" s="56" t="s">
        <v>37</v>
      </c>
      <c r="C101" s="56"/>
      <c r="D101" s="56"/>
      <c r="E101" s="56"/>
      <c r="F101" s="18">
        <v>563527.99</v>
      </c>
      <c r="G101" s="19"/>
      <c r="H101" s="19"/>
      <c r="I101" s="40">
        <v>350000</v>
      </c>
      <c r="J101" s="19"/>
      <c r="K101" s="18">
        <f t="shared" si="16"/>
        <v>913527.99</v>
      </c>
      <c r="L101" s="12"/>
    </row>
    <row r="102" spans="1:12" ht="19.5" customHeight="1" x14ac:dyDescent="0.2">
      <c r="A102" s="17" t="s">
        <v>38</v>
      </c>
      <c r="B102" s="56" t="s">
        <v>39</v>
      </c>
      <c r="C102" s="56"/>
      <c r="D102" s="56"/>
      <c r="E102" s="56"/>
      <c r="F102" s="18">
        <v>1130301.0900000001</v>
      </c>
      <c r="G102" s="19"/>
      <c r="H102" s="19"/>
      <c r="I102" s="40">
        <v>585021</v>
      </c>
      <c r="J102" s="19"/>
      <c r="K102" s="18">
        <f t="shared" si="16"/>
        <v>1715322.09</v>
      </c>
      <c r="L102" s="12"/>
    </row>
    <row r="103" spans="1:12" ht="19.5" customHeight="1" x14ac:dyDescent="0.2">
      <c r="A103" s="17" t="s">
        <v>112</v>
      </c>
      <c r="B103" s="56" t="s">
        <v>111</v>
      </c>
      <c r="C103" s="56"/>
      <c r="D103" s="56"/>
      <c r="E103" s="56"/>
      <c r="F103" s="18">
        <v>878771.61</v>
      </c>
      <c r="G103" s="33"/>
      <c r="H103" s="33"/>
      <c r="I103" s="33"/>
      <c r="J103" s="33"/>
      <c r="K103" s="18">
        <f t="shared" si="16"/>
        <v>878771.61</v>
      </c>
      <c r="L103" s="12"/>
    </row>
    <row r="104" spans="1:12" ht="19.5" customHeight="1" x14ac:dyDescent="0.2">
      <c r="A104" s="17" t="s">
        <v>40</v>
      </c>
      <c r="B104" s="56" t="s">
        <v>41</v>
      </c>
      <c r="C104" s="56"/>
      <c r="D104" s="56"/>
      <c r="E104" s="56"/>
      <c r="F104" s="18">
        <v>1100000</v>
      </c>
      <c r="G104" s="33"/>
      <c r="H104" s="33"/>
      <c r="I104" s="33"/>
      <c r="J104" s="33"/>
      <c r="K104" s="18">
        <f t="shared" si="16"/>
        <v>1100000</v>
      </c>
      <c r="L104" s="12"/>
    </row>
    <row r="105" spans="1:12" ht="19.5" customHeight="1" x14ac:dyDescent="0.2">
      <c r="A105" s="35"/>
      <c r="B105" s="69" t="s">
        <v>127</v>
      </c>
      <c r="C105" s="69"/>
      <c r="D105" s="69"/>
      <c r="E105" s="69"/>
      <c r="F105" s="41">
        <f t="shared" ref="F105:K105" si="17">F48+F53+F69+F81</f>
        <v>127706537</v>
      </c>
      <c r="G105" s="41">
        <f t="shared" si="17"/>
        <v>3832545.62</v>
      </c>
      <c r="H105" s="41">
        <f t="shared" si="17"/>
        <v>0</v>
      </c>
      <c r="I105" s="41">
        <f t="shared" si="17"/>
        <v>19116357</v>
      </c>
      <c r="J105" s="41">
        <f t="shared" si="17"/>
        <v>19116357</v>
      </c>
      <c r="K105" s="41">
        <f t="shared" si="17"/>
        <v>131539082.62</v>
      </c>
      <c r="L105" s="12"/>
    </row>
    <row r="106" spans="1:12" ht="24.75" customHeight="1" x14ac:dyDescent="0.2">
      <c r="A106" s="68"/>
      <c r="B106" s="68"/>
      <c r="C106" s="68"/>
      <c r="D106" s="68"/>
      <c r="E106" s="68"/>
      <c r="F106" s="35"/>
      <c r="G106" s="35"/>
      <c r="H106" s="35"/>
      <c r="I106" s="35"/>
      <c r="J106" s="35"/>
      <c r="K106" s="35"/>
      <c r="L106" s="12"/>
    </row>
    <row r="107" spans="1:12" ht="24.75" customHeight="1" x14ac:dyDescent="0.2">
      <c r="A107" s="35"/>
      <c r="B107" s="69" t="s">
        <v>113</v>
      </c>
      <c r="C107" s="69"/>
      <c r="D107" s="69"/>
      <c r="E107" s="69"/>
      <c r="F107" s="41">
        <f t="shared" ref="F107:K107" si="18">F105+F45+F40+F15</f>
        <v>167867530</v>
      </c>
      <c r="G107" s="41">
        <f t="shared" si="18"/>
        <v>7078553.9199999999</v>
      </c>
      <c r="H107" s="41">
        <f t="shared" si="18"/>
        <v>14563141.85</v>
      </c>
      <c r="I107" s="41">
        <f t="shared" si="18"/>
        <v>20516357</v>
      </c>
      <c r="J107" s="41">
        <f t="shared" si="18"/>
        <v>20516357</v>
      </c>
      <c r="K107" s="41">
        <f t="shared" si="18"/>
        <v>160382942.06999999</v>
      </c>
      <c r="L107" s="12"/>
    </row>
    <row r="108" spans="1:12" ht="18" customHeight="1" x14ac:dyDescent="0.15">
      <c r="H108" s="1"/>
      <c r="J108" s="1"/>
    </row>
    <row r="109" spans="1:12" ht="21.2" customHeight="1" x14ac:dyDescent="0.2">
      <c r="B109" s="47"/>
      <c r="C109" s="47"/>
      <c r="D109" s="47"/>
      <c r="E109" s="47"/>
      <c r="F109" s="47"/>
      <c r="G109" s="47"/>
      <c r="H109" s="47"/>
      <c r="I109" s="47"/>
      <c r="J109" s="47"/>
      <c r="K109" s="47"/>
    </row>
    <row r="110" spans="1:12" ht="21" customHeight="1" x14ac:dyDescent="0.2">
      <c r="A110" s="81" t="s">
        <v>131</v>
      </c>
      <c r="B110" s="81"/>
      <c r="C110" s="81"/>
      <c r="D110" s="81"/>
      <c r="E110" s="51"/>
      <c r="F110" s="53"/>
      <c r="G110" s="48"/>
      <c r="H110" s="47"/>
      <c r="I110" s="81" t="s">
        <v>131</v>
      </c>
      <c r="J110" s="81"/>
      <c r="K110" s="82"/>
    </row>
    <row r="111" spans="1:12" ht="14.45" customHeight="1" x14ac:dyDescent="0.2">
      <c r="A111" s="77" t="s">
        <v>132</v>
      </c>
      <c r="B111" s="77"/>
      <c r="C111" s="77"/>
      <c r="D111" s="77"/>
      <c r="E111" s="51"/>
      <c r="F111" s="53"/>
      <c r="G111" s="48"/>
      <c r="H111" s="47"/>
      <c r="I111" s="77" t="s">
        <v>132</v>
      </c>
      <c r="J111" s="77"/>
      <c r="K111" s="78"/>
    </row>
    <row r="112" spans="1:12" ht="20.45" customHeight="1" x14ac:dyDescent="0.2">
      <c r="A112" s="47"/>
      <c r="B112" s="50"/>
      <c r="C112" s="47"/>
      <c r="D112" s="54"/>
      <c r="E112" s="54"/>
      <c r="F112" s="54"/>
      <c r="G112" s="50"/>
      <c r="H112" s="47"/>
      <c r="I112" s="47"/>
      <c r="J112" s="47"/>
      <c r="K112" s="47"/>
    </row>
    <row r="113" spans="1:11" ht="21.2" customHeight="1" x14ac:dyDescent="0.2">
      <c r="A113" s="83" t="s">
        <v>133</v>
      </c>
      <c r="B113" s="83"/>
      <c r="C113" s="83"/>
      <c r="D113" s="83"/>
      <c r="E113" s="53"/>
      <c r="F113" s="53"/>
      <c r="G113" s="50"/>
      <c r="H113" s="47"/>
      <c r="I113" s="83" t="s">
        <v>133</v>
      </c>
      <c r="J113" s="82"/>
      <c r="K113" s="82"/>
    </row>
    <row r="114" spans="1:11" ht="15" customHeight="1" x14ac:dyDescent="0.2">
      <c r="A114" s="79" t="s">
        <v>134</v>
      </c>
      <c r="B114" s="79"/>
      <c r="C114" s="79"/>
      <c r="D114" s="79"/>
      <c r="E114" s="52"/>
      <c r="F114" s="52"/>
      <c r="G114" s="48"/>
      <c r="H114" s="49"/>
      <c r="I114" s="79" t="s">
        <v>134</v>
      </c>
      <c r="J114" s="80"/>
      <c r="K114" s="80"/>
    </row>
    <row r="115" spans="1:11" ht="21.2" customHeight="1" x14ac:dyDescent="0.15">
      <c r="B115" s="66"/>
      <c r="C115" s="66"/>
      <c r="D115" s="66"/>
      <c r="E115" s="66"/>
      <c r="F115" s="66"/>
      <c r="G115" s="66"/>
      <c r="H115" s="66"/>
      <c r="I115" s="66"/>
      <c r="J115" s="66"/>
      <c r="K115" s="66"/>
    </row>
    <row r="116" spans="1:11" ht="20.25" customHeight="1" x14ac:dyDescent="0.15">
      <c r="B116" s="66"/>
      <c r="C116" s="66"/>
      <c r="D116" s="66"/>
      <c r="E116" s="66"/>
      <c r="F116" s="66"/>
      <c r="G116" s="66"/>
      <c r="H116" s="66"/>
      <c r="I116" s="66"/>
      <c r="J116" s="66"/>
      <c r="K116" s="66"/>
    </row>
    <row r="117" spans="1:11" ht="265.89999999999998" customHeight="1" x14ac:dyDescent="0.15"/>
    <row r="118" spans="1:11" ht="14.1" customHeight="1" x14ac:dyDescent="0.15"/>
  </sheetData>
  <mergeCells count="117">
    <mergeCell ref="I114:K114"/>
    <mergeCell ref="I110:K110"/>
    <mergeCell ref="I113:K113"/>
    <mergeCell ref="A110:D110"/>
    <mergeCell ref="A111:D111"/>
    <mergeCell ref="A113:D113"/>
    <mergeCell ref="A114:D114"/>
    <mergeCell ref="L6:L7"/>
    <mergeCell ref="M6:M7"/>
    <mergeCell ref="B67:E67"/>
    <mergeCell ref="B68:E68"/>
    <mergeCell ref="B69:E69"/>
    <mergeCell ref="B64:E64"/>
    <mergeCell ref="B65:E65"/>
    <mergeCell ref="B66:E66"/>
    <mergeCell ref="B61:E61"/>
    <mergeCell ref="B62:E62"/>
    <mergeCell ref="B63:E63"/>
    <mergeCell ref="B58:E58"/>
    <mergeCell ref="B59:E59"/>
    <mergeCell ref="B60:E60"/>
    <mergeCell ref="B55:E55"/>
    <mergeCell ref="B56:E56"/>
    <mergeCell ref="B57:E57"/>
    <mergeCell ref="A1:M1"/>
    <mergeCell ref="A3:M3"/>
    <mergeCell ref="A4:M4"/>
    <mergeCell ref="B115:K115"/>
    <mergeCell ref="B92:E92"/>
    <mergeCell ref="B93:E93"/>
    <mergeCell ref="B88:E88"/>
    <mergeCell ref="B89:E89"/>
    <mergeCell ref="B90:E90"/>
    <mergeCell ref="B85:E85"/>
    <mergeCell ref="B86:E86"/>
    <mergeCell ref="B87:E87"/>
    <mergeCell ref="B82:E82"/>
    <mergeCell ref="B83:E83"/>
    <mergeCell ref="B84:E84"/>
    <mergeCell ref="B79:E79"/>
    <mergeCell ref="B80:E80"/>
    <mergeCell ref="B81:E81"/>
    <mergeCell ref="B76:E76"/>
    <mergeCell ref="I111:K111"/>
    <mergeCell ref="B75:E75"/>
    <mergeCell ref="B70:E70"/>
    <mergeCell ref="B71:E71"/>
    <mergeCell ref="B72:E72"/>
    <mergeCell ref="B116:K116"/>
    <mergeCell ref="B18:F18"/>
    <mergeCell ref="F6:F7"/>
    <mergeCell ref="G6:H6"/>
    <mergeCell ref="I6:J6"/>
    <mergeCell ref="A106:E106"/>
    <mergeCell ref="B107:E107"/>
    <mergeCell ref="B103:E103"/>
    <mergeCell ref="B104:E104"/>
    <mergeCell ref="B105:E105"/>
    <mergeCell ref="B100:E100"/>
    <mergeCell ref="B101:E101"/>
    <mergeCell ref="B102:E102"/>
    <mergeCell ref="B97:E97"/>
    <mergeCell ref="B98:E98"/>
    <mergeCell ref="B99:E99"/>
    <mergeCell ref="B94:E94"/>
    <mergeCell ref="B95:E95"/>
    <mergeCell ref="B96:E96"/>
    <mergeCell ref="B91:E91"/>
    <mergeCell ref="B77:E77"/>
    <mergeCell ref="B78:E78"/>
    <mergeCell ref="B73:E73"/>
    <mergeCell ref="B74:E74"/>
    <mergeCell ref="B47:E47"/>
    <mergeCell ref="B33:E33"/>
    <mergeCell ref="B34:E34"/>
    <mergeCell ref="B29:E29"/>
    <mergeCell ref="B30:E30"/>
    <mergeCell ref="B31:E31"/>
    <mergeCell ref="B52:E52"/>
    <mergeCell ref="B53:E53"/>
    <mergeCell ref="B54:E54"/>
    <mergeCell ref="B49:E49"/>
    <mergeCell ref="B50:E50"/>
    <mergeCell ref="B51:E51"/>
    <mergeCell ref="B45:E45"/>
    <mergeCell ref="B48:E48"/>
    <mergeCell ref="B38:E38"/>
    <mergeCell ref="B39:E39"/>
    <mergeCell ref="B40:E40"/>
    <mergeCell ref="B43:E43"/>
    <mergeCell ref="B26:E26"/>
    <mergeCell ref="B27:E27"/>
    <mergeCell ref="B28:E28"/>
    <mergeCell ref="B44:E44"/>
    <mergeCell ref="B25:E25"/>
    <mergeCell ref="B20:E20"/>
    <mergeCell ref="B21:E21"/>
    <mergeCell ref="B22:E22"/>
    <mergeCell ref="B13:E13"/>
    <mergeCell ref="B14:E14"/>
    <mergeCell ref="B15:E15"/>
    <mergeCell ref="B19:E19"/>
    <mergeCell ref="B32:E32"/>
    <mergeCell ref="B35:E35"/>
    <mergeCell ref="B36:E36"/>
    <mergeCell ref="B37:E37"/>
    <mergeCell ref="B42:E42"/>
    <mergeCell ref="B10:E10"/>
    <mergeCell ref="B11:E11"/>
    <mergeCell ref="B12:E12"/>
    <mergeCell ref="B8:K8"/>
    <mergeCell ref="A6:A7"/>
    <mergeCell ref="B6:E7"/>
    <mergeCell ref="K6:K7"/>
    <mergeCell ref="B23:E23"/>
    <mergeCell ref="B24:E24"/>
    <mergeCell ref="B9:F9"/>
  </mergeCells>
  <pageMargins left="0.59055118110236227" right="0.39370078740157483" top="0.39370078740157483" bottom="0.39370078740157483" header="0" footer="0"/>
  <pageSetup scale="73" orientation="landscape" r:id="rId1"/>
  <headerFooter>
    <oddHeader>&amp;R&amp;"Tahoma,Negrita"&amp;10Formato IP-10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 (2)</vt:lpstr>
      <vt:lpstr>'Page1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por Código Programático</dc:title>
  <dc:creator>FastReport.NET</dc:creator>
  <cp:lastModifiedBy>USUARIO</cp:lastModifiedBy>
  <cp:lastPrinted>2024-04-18T19:39:29Z</cp:lastPrinted>
  <dcterms:modified xsi:type="dcterms:W3CDTF">2024-04-18T19:39:36Z</dcterms:modified>
</cp:coreProperties>
</file>