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esktop\formatos\"/>
    </mc:Choice>
  </mc:AlternateContent>
  <xr:revisionPtr revIDLastSave="0" documentId="8_{89362DF2-4766-4CF1-AC12-505A2FA9C7B6}"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84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Cuestionario_CCL!$A$1:$AH$280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<sst xmlns="http://schemas.openxmlformats.org/spreadsheetml/2006/main" count="1188" uniqueCount="436">
  <si>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</si>
  <si>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</si>
  <si>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</si>
  <si>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</si>
  <si>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</si>
  <si>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</si>
  <si>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</si>
  <si>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</si>
  <si>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</si>
  <si>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</si>
  <si>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</si>
  <si>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</si>
  <si>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</si>
  <si>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</si>
  <si>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</si>
  <si>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</si>
  <si>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</si>
  <si>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</si>
  <si>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</si>
  <si>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</si>
  <si>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</si>
  <si>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</si>
  <si>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</si>
  <si>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</si>
  <si>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</si>
  <si>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</si>
  <si>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</si>
  <si>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</si>
  <si>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</si>
  <si>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</si>
  <si>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</si>
  <si>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</si>
  <si>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</si>
  <si>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</si>
  <si>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</si>
  <si>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</si>
  <si>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</si>
  <si>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</si>
  <si>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</si>
  <si>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</si>
  <si>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</si>
  <si>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</si>
  <si>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</si>
  <si>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</si>
  <si>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</si>
  <si>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</si>
  <si>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</si>
  <si>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</si>
  <si>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</si>
  <si>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</si>
  <si>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</si>
  <si>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</si>
  <si>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</si>
  <si>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</si>
  <si>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</si>
  <si>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</si>
  <si>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</si>
  <si>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</si>
  <si>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</si>
  <si>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</si>
  <si>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</si>
  <si>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</si>
  <si>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</si>
  <si>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</si>
  <si>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</si>
  <si>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</si>
  <si>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</si>
  <si>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</si>
  <si>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</si>
  <si>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</si>
  <si>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</si>
  <si>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</si>
  <si>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</si>
  <si>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</si>
  <si>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</si>
  <si>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</si>
  <si>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</si>
  <si>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</si>
  <si>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</si>
  <si>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</si>
  <si>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</si>
  <si>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</si>
  <si>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</si>
  <si>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</si>
  <si>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</si>
  <si>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</si>
  <si>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</si>
  <si>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</si>
  <si>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</si>
  <si>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</si>
  <si>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</si>
  <si>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</si>
  <si>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</si>
  <si>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</si>
  <si>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</si>
  <si>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</si>
  <si>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</si>
  <si>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</si>
  <si>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</si>
  <si>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</si>
  <si>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</si>
  <si>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</si>
  <si>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</si>
  <si>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</si>
  <si>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</si>
  <si>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</si>
  <si>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</si>
  <si>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</si>
  <si>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</si>
  <si>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</si>
  <si>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</si>
  <si>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</si>
  <si>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</si>
  <si>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</si>
  <si>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</si>
  <si>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</si>
  <si>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</si>
  <si>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</si>
  <si>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</si>
  <si>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</si>
  <si>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</si>
  <si>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</si>
  <si>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</si>
  <si>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</si>
  <si>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</si>
  <si>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</si>
  <si>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</si>
  <si>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</si>
  <si>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</si>
  <si>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</si>
  <si>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</si>
  <si>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</si>
  <si>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</si>
  <si>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</si>
  <si>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</si>
  <si>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</si>
  <si>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</si>
  <si>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</si>
  <si>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</si>
  <si>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</si>
  <si>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</si>
  <si>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</si>
  <si>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</si>
  <si>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</si>
  <si>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</si>
  <si>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</si>
  <si>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</si>
  <si>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</si>
  <si>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</si>
  <si>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</si>
  <si>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</si>
  <si>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</si>
  <si>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</si>
  <si>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</si>
  <si>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</si>
  <si>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</si>
  <si>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</si>
  <si>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</si>
  <si>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</si>
  <si>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</si>
  <si>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</si>
  <si>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</si>
  <si>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</si>
  <si>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</si>
  <si>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</si>
  <si>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</si>
  <si>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</si>
  <si>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</si>
  <si>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</si>
  <si>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</si>
  <si>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</si>
  <si>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</si>
  <si>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</si>
  <si>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</si>
  <si>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</si>
  <si>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</si>
  <si>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</si>
  <si>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</si>
  <si>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</si>
  <si>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</si>
  <si>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</si>
  <si>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</si>
  <si>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</si>
  <si>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</si>
  <si>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</si>
  <si>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</si>
  <si>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</si>
  <si>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</si>
  <si>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</si>
  <si>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</si>
  <si>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</si>
  <si>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</si>
  <si>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</si>
  <si>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</si>
  <si>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</si>
  <si>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</si>
  <si>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</si>
  <si>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</si>
  <si>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</si>
  <si>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</si>
  <si>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</si>
  <si>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</si>
  <si>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</si>
  <si>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</si>
  <si>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</si>
  <si>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</si>
  <si>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</si>
  <si>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</si>
  <si>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</si>
  <si>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</si>
  <si>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</si>
  <si>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</si>
  <si>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</si>
  <si>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</si>
  <si>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</si>
  <si>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</si>
  <si>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</si>
  <si>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</si>
  <si>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</si>
  <si>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</si>
  <si>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</si>
  <si>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</si>
  <si>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</si>
  <si>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</si>
  <si>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</si>
  <si>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</si>
  <si>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</si>
  <si>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</si>
  <si>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</si>
  <si>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</si>
  <si>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</si>
  <si>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</si>
  <si>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</si>
  <si>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</si>
  <si>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</si>
  <si>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</si>
  <si>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</si>
  <si>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</si>
  <si>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</si>
  <si>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</si>
  <si>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</si>
  <si>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</si>
  <si>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</si>
  <si>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</si>
  <si>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</si>
  <si>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</si>
  <si>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</si>
  <si>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</si>
  <si>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</si>
  <si>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</si>
  <si>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</si>
  <si>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</si>
  <si>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</si>
  <si>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</si>
  <si>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</si>
  <si>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</si>
  <si>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</si>
  <si>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</si>
  <si>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</si>
  <si>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</si>
  <si>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</si>
  <si>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</si>
  <si>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</si>
  <si>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</si>
  <si>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</si>
  <si>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</si>
  <si>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</si>
  <si>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</si>
  <si>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</si>
  <si>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</si>
  <si>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</si>
  <si>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</si>
  <si>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</si>
  <si>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</si>
  <si>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</si>
  <si>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</si>
  <si>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</si>
  <si>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</si>
  <si>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</si>
  <si>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</si>
  <si>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</si>
  <si>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</si>
  <si>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</si>
  <si>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</si>
  <si>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</si>
  <si>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</si>
  <si>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</si>
  <si>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</si>
  <si>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</si>
  <si>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</si>
  <si>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</si>
  <si>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</si>
  <si>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</si>
  <si>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</si>
  <si>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</si>
  <si>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</si>
  <si>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</si>
  <si>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</si>
  <si>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</si>
  <si>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</si>
  <si>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</si>
  <si>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</si>
  <si>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</si>
  <si>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</si>
  <si>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</si>
  <si>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</si>
  <si>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</si>
  <si>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</si>
  <si>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</si>
  <si>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</si>
  <si>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</si>
  <si>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</si>
  <si>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</si>
  <si>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</si>
  <si>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</si>
  <si>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</si>
  <si>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</si>
  <si>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</si>
  <si>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</si>
  <si>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</si>
  <si>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</si>
  <si>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</si>
  <si>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</si>
  <si>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</si>
  <si>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</si>
  <si>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</si>
  <si>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</si>
  <si>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</si>
  <si>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</si>
  <si>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</si>
  <si>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</si>
  <si>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</si>
  <si>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</si>
  <si>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</si>
  <si>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</si>
  <si>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</si>
  <si>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</si>
  <si>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</si>
  <si>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</si>
  <si>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</si>
  <si>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</si>
  <si>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</si>
  <si>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</si>
  <si>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</si>
  <si>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</si>
  <si>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</si>
  <si>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</si>
  <si>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</si>
  <si>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</si>
  <si>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</si>
  <si>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</si>
  <si>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</si>
  <si>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</si>
  <si>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</si>
  <si>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</si>
  <si>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</si>
  <si>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</si>
  <si>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</si>
  <si>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</si>
  <si>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</si>
  <si>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</si>
  <si>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</si>
  <si>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</si>
  <si>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</si>
  <si>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</si>
  <si>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</si>
  <si>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</si>
  <si>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</si>
  <si>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</si>
  <si>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</si>
  <si>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</si>
  <si>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</si>
  <si>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</si>
  <si>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</si>
  <si>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</si>
  <si>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</si>
  <si>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</si>
  <si>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</si>
  <si>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</si>
  <si>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</si>
  <si>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</si>
  <si>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</si>
  <si>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</si>
  <si>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</si>
  <si>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</si>
  <si>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</si>
  <si>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</si>
  <si>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</si>
  <si>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</si>
  <si>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</si>
  <si>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</si>
  <si>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</si>
  <si>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</si>
  <si>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</si>
  <si>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</si>
  <si>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</si>
  <si>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</si>
  <si>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</si>
  <si>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</si>
  <si>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</si>
  <si>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</si>
  <si>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</si>
  <si>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</si>
  <si>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</si>
  <si>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</si>
  <si>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</si>
  <si>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</si>
  <si>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</si>
  <si>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</si>
  <si>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</si>
  <si>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</si>
  <si>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</si>
  <si>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</si>
  <si>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</si>
  <si>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</si>
  <si>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</si>
  <si>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</si>
  <si>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</si>
  <si>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</si>
  <si>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</si>
  <si>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</si>
  <si>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</si>
  <si>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</si>
  <si>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</si>
  <si>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</si>
  <si>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NINGUNA</t>
  </si>
  <si>
    <t>LIC. ESMERALDA GUZMÁN MELCHOR</t>
  </si>
  <si>
    <t>LAS CANTIDADES QUE PIDE EL TRABAJADOR SE EXCEDEN DE LA PROPUESTA DEL PATRON.</t>
  </si>
  <si>
    <t>NO SE PRESENTO LA PARTE CITADA.</t>
  </si>
  <si>
    <t>PRPOPUESTAS MUY BAJAS QUE VULNERAN DERECHOS DEL TRABAJADOR.</t>
  </si>
  <si>
    <t>POR FALTA DE INTERES DEL SOLICITANTE.</t>
  </si>
  <si>
    <t>POR FALTA DE COMPARECENCIA.</t>
  </si>
  <si>
    <t>POR DIFERIR LA AUDIENCIA</t>
  </si>
  <si>
    <t>POR EXHORTOS</t>
  </si>
  <si>
    <t>POR DIAS INAHABILES</t>
  </si>
  <si>
    <t>01 al 30 de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</si>
</sst>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148" zoomScaleNormal="85" zoomScaleSheetLayoutView="100" workbookViewId="0">
      <selection activeCell="K182" sqref="K182:L182"/>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6" t="s">
        <v>0</v>
      </c>
      <c r="C1" s="86"/>
      <c r="D1" s="86"/>
      <c r="E1" s="86"/>
      <c r="F1" s="86"/>
      <c r="G1" s="86"/>
      <c r="H1" s="86"/>
      <c r="I1" s="86"/>
      <c r="J1" s="86"/>
      <c r="K1" s="86"/>
      <c r="L1" s="86"/>
      <c r="M1" s="86"/>
    </row>
    <row r="2" spans="1:15" ht="15" customHeight="1" x14ac:dyDescent="0.35">
      <c r="A2" s="50"/>
      <c r="B2" s="86"/>
      <c r="C2" s="86"/>
      <c r="D2" s="86"/>
      <c r="E2" s="86"/>
      <c r="F2" s="86"/>
      <c r="G2" s="86"/>
      <c r="H2" s="86"/>
      <c r="I2" s="86"/>
      <c r="J2" s="86"/>
      <c r="K2" s="86"/>
      <c r="L2" s="86"/>
      <c r="M2" s="86"/>
    </row>
    <row r="3" spans="1:15" ht="15" customHeight="1" x14ac:dyDescent="0.35">
      <c r="A3" s="50"/>
      <c r="B3" s="86"/>
      <c r="C3" s="86"/>
      <c r="D3" s="86"/>
      <c r="E3" s="86"/>
      <c r="F3" s="86"/>
      <c r="G3" s="86"/>
      <c r="H3" s="86"/>
      <c r="I3" s="86"/>
      <c r="J3" s="86"/>
      <c r="K3" s="86"/>
      <c r="L3" s="86"/>
      <c r="M3" s="86"/>
    </row>
    <row r="4" spans="1:15" ht="15" customHeight="1" x14ac:dyDescent="0.35">
      <c r="A4" s="50"/>
      <c r="B4" s="86"/>
      <c r="C4" s="86"/>
      <c r="D4" s="86"/>
      <c r="E4" s="86"/>
      <c r="F4" s="86"/>
      <c r="G4" s="86"/>
      <c r="H4" s="86"/>
      <c r="I4" s="86"/>
      <c r="J4" s="86"/>
      <c r="K4" s="86"/>
      <c r="L4" s="86"/>
      <c r="M4" s="86"/>
    </row>
    <row r="5" spans="1:15" ht="24" customHeight="1" x14ac:dyDescent="0.35">
      <c r="A5" s="50"/>
      <c r="B5" s="87" t="s">
        <v>1</v>
      </c>
      <c r="C5" s="87"/>
      <c r="D5" s="87"/>
      <c r="E5" s="87"/>
      <c r="F5" s="87"/>
      <c r="G5" s="87"/>
      <c r="H5" s="87"/>
      <c r="I5" s="87"/>
      <c r="J5" s="87"/>
      <c r="K5" s="87"/>
      <c r="L5" s="87"/>
      <c r="M5" s="87"/>
    </row>
    <row r="6" spans="1:15" s="17" customFormat="1" x14ac:dyDescent="0.35">
      <c r="A6" s="51"/>
      <c r="B6" s="87"/>
      <c r="C6" s="87"/>
      <c r="D6" s="87"/>
      <c r="E6" s="87"/>
      <c r="F6" s="87"/>
      <c r="G6" s="87"/>
      <c r="H6" s="87"/>
      <c r="I6" s="87"/>
      <c r="J6" s="87"/>
      <c r="K6" s="87"/>
      <c r="L6" s="87"/>
      <c r="M6" s="87"/>
    </row>
    <row r="7" spans="1:15" x14ac:dyDescent="0.35"/>
    <row r="8" spans="1:15" ht="18" customHeight="1" x14ac:dyDescent="0.35">
      <c r="A8" s="88" t="s">
        <v>2</v>
      </c>
      <c r="B8" s="88"/>
      <c r="C8" s="88"/>
      <c r="D8" s="88"/>
      <c r="E8" s="88"/>
      <c r="F8" s="88"/>
      <c r="G8" s="88"/>
      <c r="H8" s="88"/>
      <c r="I8" s="88"/>
      <c r="J8" s="88"/>
      <c r="K8" s="88"/>
      <c r="L8" s="88"/>
      <c r="M8" s="88"/>
    </row>
    <row r="9" spans="1:15" x14ac:dyDescent="0.35">
      <c r="A9" s="88"/>
      <c r="B9" s="88"/>
      <c r="C9" s="88"/>
      <c r="D9" s="88"/>
      <c r="E9" s="88"/>
      <c r="F9" s="88"/>
      <c r="G9" s="88"/>
      <c r="H9" s="88"/>
      <c r="I9" s="88"/>
      <c r="J9" s="88"/>
      <c r="K9" s="88"/>
      <c r="L9" s="88"/>
      <c r="M9" s="88"/>
    </row>
    <row r="10" spans="1:15" x14ac:dyDescent="0.35">
      <c r="A10" s="88"/>
      <c r="B10" s="88"/>
      <c r="C10" s="88"/>
      <c r="D10" s="88"/>
      <c r="E10" s="88"/>
      <c r="F10" s="88"/>
      <c r="G10" s="88"/>
      <c r="H10" s="88"/>
      <c r="I10" s="88"/>
      <c r="J10" s="88"/>
      <c r="K10" s="88"/>
      <c r="L10" s="88"/>
      <c r="M10" s="88"/>
    </row>
    <row r="11" spans="1:15" x14ac:dyDescent="0.35">
      <c r="A11" s="88"/>
      <c r="B11" s="88"/>
      <c r="C11" s="88"/>
      <c r="D11" s="88"/>
      <c r="E11" s="88"/>
      <c r="F11" s="88"/>
      <c r="G11" s="88"/>
      <c r="H11" s="88"/>
      <c r="I11" s="88"/>
      <c r="J11" s="88"/>
      <c r="K11" s="88"/>
      <c r="L11" s="88"/>
      <c r="M11" s="88"/>
    </row>
    <row r="12" spans="1:15" x14ac:dyDescent="0.35">
      <c r="A12" s="88"/>
      <c r="B12" s="88"/>
      <c r="C12" s="88"/>
      <c r="D12" s="88"/>
      <c r="E12" s="88"/>
      <c r="F12" s="88"/>
      <c r="G12" s="88"/>
      <c r="H12" s="88"/>
      <c r="I12" s="88"/>
      <c r="J12" s="88"/>
      <c r="K12" s="88"/>
      <c r="L12" s="88"/>
      <c r="M12" s="88"/>
      <c r="O12" s="17"/>
    </row>
    <row r="13" spans="1:15" x14ac:dyDescent="0.35">
      <c r="A13" s="88"/>
      <c r="B13" s="88"/>
      <c r="C13" s="88"/>
      <c r="D13" s="88"/>
      <c r="E13" s="88"/>
      <c r="F13" s="88"/>
      <c r="G13" s="88"/>
      <c r="H13" s="88"/>
      <c r="I13" s="88"/>
      <c r="J13" s="88"/>
      <c r="K13" s="88"/>
      <c r="L13" s="88"/>
      <c r="M13" s="88"/>
    </row>
    <row r="14" spans="1:15" x14ac:dyDescent="0.35">
      <c r="A14" s="88"/>
      <c r="B14" s="88"/>
      <c r="C14" s="88"/>
      <c r="D14" s="88"/>
      <c r="E14" s="88"/>
      <c r="F14" s="88"/>
      <c r="G14" s="88"/>
      <c r="H14" s="88"/>
      <c r="I14" s="88"/>
      <c r="J14" s="88"/>
      <c r="K14" s="88"/>
      <c r="L14" s="88"/>
      <c r="M14" s="88"/>
    </row>
    <row r="15" spans="1:15" x14ac:dyDescent="0.35">
      <c r="A15" s="88"/>
      <c r="B15" s="88"/>
      <c r="C15" s="88"/>
      <c r="D15" s="88"/>
      <c r="E15" s="88"/>
      <c r="F15" s="88"/>
      <c r="G15" s="88"/>
      <c r="H15" s="88"/>
      <c r="I15" s="88"/>
      <c r="J15" s="88"/>
      <c r="K15" s="88"/>
      <c r="L15" s="88"/>
      <c r="M15" s="88"/>
    </row>
    <row r="16" spans="1:15" x14ac:dyDescent="0.35">
      <c r="A16" s="88"/>
      <c r="B16" s="88"/>
      <c r="C16" s="88"/>
      <c r="D16" s="88"/>
      <c r="E16" s="88"/>
      <c r="F16" s="88"/>
      <c r="G16" s="88"/>
      <c r="H16" s="88"/>
      <c r="I16" s="88"/>
      <c r="J16" s="88"/>
      <c r="K16" s="88"/>
      <c r="L16" s="88"/>
      <c r="M16" s="88"/>
    </row>
    <row r="17" spans="1:13" x14ac:dyDescent="0.35">
      <c r="A17" s="88"/>
      <c r="B17" s="88"/>
      <c r="C17" s="88"/>
      <c r="D17" s="88"/>
      <c r="E17" s="88"/>
      <c r="F17" s="88"/>
      <c r="G17" s="88"/>
      <c r="H17" s="88"/>
      <c r="I17" s="88"/>
      <c r="J17" s="88"/>
      <c r="K17" s="88"/>
      <c r="L17" s="88"/>
      <c r="M17" s="88"/>
    </row>
    <row r="18" spans="1:13" x14ac:dyDescent="0.35">
      <c r="A18" s="88"/>
      <c r="B18" s="88"/>
      <c r="C18" s="88"/>
      <c r="D18" s="88"/>
      <c r="E18" s="88"/>
      <c r="F18" s="88"/>
      <c r="G18" s="88"/>
      <c r="H18" s="88"/>
      <c r="I18" s="88"/>
      <c r="J18" s="88"/>
      <c r="K18" s="88"/>
      <c r="L18" s="88"/>
      <c r="M18" s="88"/>
    </row>
    <row r="19" spans="1:13" x14ac:dyDescent="0.35">
      <c r="A19" s="88"/>
      <c r="B19" s="88"/>
      <c r="C19" s="88"/>
      <c r="D19" s="88"/>
      <c r="E19" s="88"/>
      <c r="F19" s="88"/>
      <c r="G19" s="88"/>
      <c r="H19" s="88"/>
      <c r="I19" s="88"/>
      <c r="J19" s="88"/>
      <c r="K19" s="88"/>
      <c r="L19" s="88"/>
      <c r="M19" s="88"/>
    </row>
    <row r="20" spans="1:13" x14ac:dyDescent="0.35">
      <c r="A20" s="88"/>
      <c r="B20" s="88"/>
      <c r="C20" s="88"/>
      <c r="D20" s="88"/>
      <c r="E20" s="88"/>
      <c r="F20" s="88"/>
      <c r="G20" s="88"/>
      <c r="H20" s="88"/>
      <c r="I20" s="88"/>
      <c r="J20" s="88"/>
      <c r="K20" s="88"/>
      <c r="L20" s="88"/>
      <c r="M20" s="88"/>
    </row>
    <row r="21" spans="1:13" x14ac:dyDescent="0.35">
      <c r="A21" s="88"/>
      <c r="B21" s="88"/>
      <c r="C21" s="88"/>
      <c r="D21" s="88"/>
      <c r="E21" s="88"/>
      <c r="F21" s="88"/>
      <c r="G21" s="88"/>
      <c r="H21" s="88"/>
      <c r="I21" s="88"/>
      <c r="J21" s="88"/>
      <c r="K21" s="88"/>
      <c r="L21" s="88"/>
      <c r="M21" s="88"/>
    </row>
    <row r="22" spans="1:13" x14ac:dyDescent="0.35">
      <c r="A22" s="88"/>
      <c r="B22" s="88"/>
      <c r="C22" s="88"/>
      <c r="D22" s="88"/>
      <c r="E22" s="88"/>
      <c r="F22" s="88"/>
      <c r="G22" s="88"/>
      <c r="H22" s="88"/>
      <c r="I22" s="88"/>
      <c r="J22" s="88"/>
      <c r="K22" s="88"/>
      <c r="L22" s="88"/>
      <c r="M22" s="88"/>
    </row>
    <row r="23" spans="1:13" x14ac:dyDescent="0.35">
      <c r="A23" s="88"/>
      <c r="B23" s="88"/>
      <c r="C23" s="88"/>
      <c r="D23" s="88"/>
      <c r="E23" s="88"/>
      <c r="F23" s="88"/>
      <c r="G23" s="88"/>
      <c r="H23" s="88"/>
      <c r="I23" s="88"/>
      <c r="J23" s="88"/>
      <c r="K23" s="88"/>
      <c r="L23" s="88"/>
      <c r="M23" s="88"/>
    </row>
    <row r="24" spans="1:13" x14ac:dyDescent="0.35">
      <c r="A24" s="88"/>
      <c r="B24" s="88"/>
      <c r="C24" s="88"/>
      <c r="D24" s="88"/>
      <c r="E24" s="88"/>
      <c r="F24" s="88"/>
      <c r="G24" s="88"/>
      <c r="H24" s="88"/>
      <c r="I24" s="88"/>
      <c r="J24" s="88"/>
      <c r="K24" s="88"/>
      <c r="L24" s="88"/>
      <c r="M24" s="88"/>
    </row>
    <row r="25" spans="1:13" x14ac:dyDescent="0.35">
      <c r="A25" s="88"/>
      <c r="B25" s="88"/>
      <c r="C25" s="88"/>
      <c r="D25" s="88"/>
      <c r="E25" s="88"/>
      <c r="F25" s="88"/>
      <c r="G25" s="88"/>
      <c r="H25" s="88"/>
      <c r="I25" s="88"/>
      <c r="J25" s="88"/>
      <c r="K25" s="88"/>
      <c r="L25" s="88"/>
      <c r="M25" s="88"/>
    </row>
    <row r="26" spans="1:13" x14ac:dyDescent="0.35">
      <c r="A26" s="88"/>
      <c r="B26" s="88"/>
      <c r="C26" s="88"/>
      <c r="D26" s="88"/>
      <c r="E26" s="88"/>
      <c r="F26" s="88"/>
      <c r="G26" s="88"/>
      <c r="H26" s="88"/>
      <c r="I26" s="88"/>
      <c r="J26" s="88"/>
      <c r="K26" s="88"/>
      <c r="L26" s="88"/>
      <c r="M26" s="88"/>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435</v>
      </c>
    </row>
    <row r="32" spans="1:13" ht="8.1" customHeight="1" x14ac:dyDescent="0.35"/>
    <row r="33" spans="1:13" ht="18.75" thickBot="1" x14ac:dyDescent="0.4">
      <c r="B33" s="16" t="s">
        <v>6</v>
      </c>
      <c r="C33" s="15" t="s">
        <v>423</v>
      </c>
      <c r="I33" s="16" t="s">
        <v>7</v>
      </c>
      <c r="J33" s="58">
        <v>2024</v>
      </c>
    </row>
    <row r="34" spans="1:13" ht="8.1" customHeight="1" x14ac:dyDescent="0.35"/>
    <row r="35" spans="1:13" ht="18.75" thickBot="1" x14ac:dyDescent="0.4">
      <c r="B35" s="16" t="s">
        <v>8</v>
      </c>
      <c r="C35" s="15" t="s">
        <v>424</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0</v>
      </c>
    </row>
    <row r="43" spans="1:13" ht="18" customHeight="1" thickBot="1" x14ac:dyDescent="0.4">
      <c r="A43" s="37" t="s">
        <v>17</v>
      </c>
      <c r="B43" s="35">
        <v>2</v>
      </c>
      <c r="C43" s="35">
        <v>0</v>
      </c>
      <c r="D43" s="35">
        <v>0</v>
      </c>
      <c r="E43" s="41">
        <f t="shared" ref="E43" si="0">SUM(B43:D43)</f>
        <v>2</v>
      </c>
      <c r="I43" s="37" t="s">
        <v>17</v>
      </c>
      <c r="J43" s="40">
        <v>1</v>
      </c>
    </row>
    <row r="44" spans="1:13" ht="18" customHeight="1" x14ac:dyDescent="0.35">
      <c r="A44" s="37" t="s">
        <v>18</v>
      </c>
      <c r="B44" s="41">
        <f>SUM(B42:B43)</f>
        <v>3</v>
      </c>
      <c r="C44" s="41">
        <f t="shared" ref="C44:E44" si="1">SUM(C42:C43)</f>
        <v>0</v>
      </c>
      <c r="D44" s="41">
        <f t="shared" si="1"/>
        <v>0</v>
      </c>
      <c r="E44" s="41">
        <f t="shared" si="1"/>
        <v>3</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86</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22</v>
      </c>
      <c r="E61" s="5">
        <v>32</v>
      </c>
      <c r="I61" s="6" t="s">
        <v>24</v>
      </c>
      <c r="K61" s="5">
        <v>22</v>
      </c>
      <c r="M61" s="5">
        <v>31</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3</v>
      </c>
      <c r="E67" s="5">
        <v>7</v>
      </c>
      <c r="I67" s="6" t="s">
        <v>27</v>
      </c>
      <c r="K67" s="5">
        <v>3</v>
      </c>
      <c r="M67" s="5">
        <v>7</v>
      </c>
    </row>
    <row r="68" spans="1:13" ht="5.0999999999999996" customHeight="1" x14ac:dyDescent="0.35"/>
    <row r="69" spans="1:13" ht="18.75" thickBot="1" x14ac:dyDescent="0.4">
      <c r="A69" s="6" t="s">
        <v>28</v>
      </c>
      <c r="C69" s="5">
        <v>8</v>
      </c>
      <c r="E69" s="5">
        <v>16</v>
      </c>
      <c r="I69" s="6" t="s">
        <v>28</v>
      </c>
      <c r="K69" s="5">
        <v>6</v>
      </c>
      <c r="M69" s="5">
        <v>15</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33</v>
      </c>
      <c r="E75" s="43">
        <f>SUM(E61:E73)</f>
        <v>55</v>
      </c>
      <c r="J75" s="14" t="s">
        <v>31</v>
      </c>
      <c r="K75" s="43">
        <f>SUM(K61:K73)</f>
        <v>31</v>
      </c>
      <c r="M75" s="43">
        <f>SUM(M61:M73)</f>
        <v>53</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5" t="s">
        <v>35</v>
      </c>
      <c r="J84" s="85"/>
      <c r="K84" s="43">
        <f>SUM(K88,K86,K90)</f>
        <v>124</v>
      </c>
    </row>
    <row r="85" spans="1:13" ht="5.0999999999999996" customHeight="1" x14ac:dyDescent="0.35">
      <c r="A85" s="11"/>
      <c r="I85" s="6"/>
      <c r="J85" s="6"/>
    </row>
    <row r="86" spans="1:13" ht="18" customHeight="1" thickBot="1" x14ac:dyDescent="0.4">
      <c r="A86" s="11" t="s">
        <v>36</v>
      </c>
      <c r="B86" s="5">
        <v>0</v>
      </c>
      <c r="I86" s="19" t="s">
        <v>37</v>
      </c>
      <c r="K86" s="5">
        <v>55</v>
      </c>
    </row>
    <row r="87" spans="1:13" ht="5.0999999999999996" customHeight="1" x14ac:dyDescent="0.35">
      <c r="I87" s="18"/>
    </row>
    <row r="88" spans="1:13" ht="18" customHeight="1" thickBot="1" x14ac:dyDescent="0.4">
      <c r="I88" s="19" t="s">
        <v>38</v>
      </c>
      <c r="K88" s="5">
        <v>7</v>
      </c>
    </row>
    <row r="89" spans="1:13" ht="5.0999999999999996" customHeight="1" x14ac:dyDescent="0.35">
      <c r="I89" s="19"/>
    </row>
    <row r="90" spans="1:13" ht="18" customHeight="1" thickBot="1" x14ac:dyDescent="0.4">
      <c r="A90" s="4" t="s">
        <v>19</v>
      </c>
      <c r="B90" s="63"/>
      <c r="C90" s="64"/>
      <c r="D90" s="64"/>
      <c r="E90" s="65"/>
      <c r="I90" s="19" t="s">
        <v>39</v>
      </c>
      <c r="K90" s="5">
        <v>62</v>
      </c>
    </row>
    <row r="91" spans="1:13" x14ac:dyDescent="0.35">
      <c r="B91" s="66"/>
      <c r="C91" s="67"/>
      <c r="D91" s="67"/>
      <c r="E91" s="68"/>
    </row>
    <row r="92" spans="1:13" ht="30" customHeight="1" thickBot="1" x14ac:dyDescent="0.4">
      <c r="B92" s="66"/>
      <c r="C92" s="67"/>
      <c r="D92" s="67"/>
      <c r="E92" s="68"/>
      <c r="I92" s="74" t="s">
        <v>40</v>
      </c>
      <c r="J92" s="74"/>
      <c r="K92" s="5">
        <v>3</v>
      </c>
    </row>
    <row r="93" spans="1:13" ht="5.0999999999999996" customHeight="1" x14ac:dyDescent="0.35">
      <c r="B93" s="69"/>
      <c r="C93" s="70"/>
      <c r="D93" s="70"/>
      <c r="E93" s="71"/>
    </row>
    <row r="94" spans="1:13" ht="50.1" customHeight="1" thickBot="1" x14ac:dyDescent="0.4">
      <c r="I94" s="74" t="s">
        <v>41</v>
      </c>
      <c r="J94" s="74"/>
      <c r="K94" s="5">
        <v>62</v>
      </c>
    </row>
    <row r="95" spans="1:13" ht="5.0999999999999996" customHeight="1" x14ac:dyDescent="0.35"/>
    <row r="96" spans="1:13" ht="18.75" thickBot="1" x14ac:dyDescent="0.4">
      <c r="I96" s="74" t="s">
        <v>42</v>
      </c>
      <c r="J96" s="74"/>
      <c r="K96" s="5">
        <v>34</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15</v>
      </c>
      <c r="I106" s="2" t="s">
        <v>46</v>
      </c>
      <c r="J106" s="77" t="s">
        <v>431</v>
      </c>
      <c r="K106" s="78"/>
      <c r="L106" s="78"/>
      <c r="M106" s="79"/>
    </row>
    <row r="107" spans="1:13" ht="5.0999999999999996" customHeight="1" x14ac:dyDescent="0.35">
      <c r="A107" s="11"/>
      <c r="I107" s="3"/>
    </row>
    <row r="108" spans="1:13" ht="39.950000000000003" customHeight="1" thickBot="1" x14ac:dyDescent="0.4">
      <c r="A108" s="11" t="s">
        <v>47</v>
      </c>
      <c r="B108" s="5">
        <v>11</v>
      </c>
      <c r="I108" s="2" t="s">
        <v>48</v>
      </c>
      <c r="J108" s="62" t="s">
        <v>430</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429</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428</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427</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18</v>
      </c>
      <c r="E119" s="13"/>
      <c r="I119" s="11" t="s">
        <v>54</v>
      </c>
      <c r="J119" s="5">
        <v>15</v>
      </c>
      <c r="M119" s="13"/>
    </row>
    <row r="120" spans="1:13" ht="5.0999999999999996" customHeight="1" x14ac:dyDescent="0.35">
      <c r="I120" s="12"/>
    </row>
    <row r="121" spans="1:13" ht="30.75" thickBot="1" x14ac:dyDescent="0.4">
      <c r="A121" s="11" t="s">
        <v>55</v>
      </c>
      <c r="B121" s="5">
        <v>21</v>
      </c>
      <c r="I121" s="11" t="s">
        <v>56</v>
      </c>
      <c r="J121" s="5">
        <v>2</v>
      </c>
    </row>
    <row r="122" spans="1:13" ht="5.0999999999999996" customHeight="1" x14ac:dyDescent="0.35">
      <c r="I122" s="12"/>
    </row>
    <row r="123" spans="1:13" ht="18.75" thickBot="1" x14ac:dyDescent="0.4">
      <c r="A123" s="13"/>
      <c r="B123" s="13"/>
      <c r="C123" s="13"/>
      <c r="D123" s="13"/>
      <c r="E123" s="13"/>
      <c r="I123" s="11" t="s">
        <v>57</v>
      </c>
      <c r="J123" s="5">
        <v>1</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80" t="str">
        <f>IF((B119)&lt;&gt;(J119+J121+J123+J125), "NOTA: La suma de los Convenios celebrados derivados de conciliación señalados en el inciso a. de la pregunta 13 debe coincidir con la suma de los valores de los incisos de la pregunta 14.", "")</f>
        <v/>
      </c>
      <c r="J132" s="80"/>
      <c r="K132" s="80"/>
      <c r="L132" s="80"/>
      <c r="M132" s="80"/>
    </row>
    <row r="133" spans="1:13" ht="27.95" customHeight="1" x14ac:dyDescent="0.35">
      <c r="I133" s="80"/>
      <c r="J133" s="80"/>
      <c r="K133" s="80"/>
      <c r="L133" s="80"/>
      <c r="M133" s="80"/>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81" t="s">
        <v>60</v>
      </c>
      <c r="B138" s="82"/>
      <c r="C138" s="83"/>
      <c r="I138" s="84" t="s">
        <v>61</v>
      </c>
      <c r="J138" s="84"/>
      <c r="K138" s="84"/>
      <c r="L138" s="84"/>
      <c r="M138" s="84"/>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7</v>
      </c>
    </row>
    <row r="141" spans="1:13" ht="18" customHeight="1" thickBot="1" x14ac:dyDescent="0.4">
      <c r="A141" s="21" t="s">
        <v>67</v>
      </c>
      <c r="B141" s="22">
        <v>1</v>
      </c>
      <c r="C141" s="23">
        <f t="shared" ref="C141:C145" si="2">IF(ISERROR(B141/$B$146),0,(B141/$B$146))</f>
        <v>5.5555555555555552E-2</v>
      </c>
      <c r="I141" s="12"/>
      <c r="J141" s="27">
        <v>21</v>
      </c>
    </row>
    <row r="142" spans="1:13" ht="18" customHeight="1" thickBot="1" x14ac:dyDescent="0.4">
      <c r="A142" s="21" t="s">
        <v>68</v>
      </c>
      <c r="B142" s="22">
        <v>8</v>
      </c>
      <c r="C142" s="23">
        <f t="shared" si="2"/>
        <v>0.44444444444444442</v>
      </c>
      <c r="I142" s="12"/>
      <c r="J142" s="27">
        <v>21</v>
      </c>
    </row>
    <row r="143" spans="1:13" ht="18" customHeight="1" x14ac:dyDescent="0.35">
      <c r="A143" s="21" t="s">
        <v>69</v>
      </c>
      <c r="B143" s="22">
        <v>7</v>
      </c>
      <c r="C143" s="23">
        <f t="shared" si="2"/>
        <v>0.3888888888888889</v>
      </c>
      <c r="I143" s="12"/>
      <c r="J143" s="12"/>
    </row>
    <row r="144" spans="1:13" ht="18" customHeight="1" thickBot="1" x14ac:dyDescent="0.4">
      <c r="A144" s="21" t="s">
        <v>70</v>
      </c>
      <c r="B144" s="22">
        <v>2</v>
      </c>
      <c r="C144" s="23">
        <f t="shared" si="2"/>
        <v>0.1111111111111111</v>
      </c>
      <c r="I144" s="26" t="s">
        <v>71</v>
      </c>
      <c r="J144" s="27">
        <v>30</v>
      </c>
    </row>
    <row r="145" spans="1:13" ht="18" customHeight="1" thickBot="1" x14ac:dyDescent="0.4">
      <c r="A145" s="21" t="s">
        <v>72</v>
      </c>
      <c r="B145" s="22">
        <v>0</v>
      </c>
      <c r="C145" s="23">
        <f t="shared" si="2"/>
        <v>0</v>
      </c>
      <c r="I145" s="12"/>
      <c r="J145" s="27">
        <v>38</v>
      </c>
    </row>
    <row r="146" spans="1:13" ht="18" customHeight="1" thickBot="1" x14ac:dyDescent="0.4">
      <c r="A146" s="20" t="s">
        <v>14</v>
      </c>
      <c r="B146" s="24">
        <f>SUM(B140:B145)</f>
        <v>18</v>
      </c>
      <c r="C146" s="25">
        <f>SUM(C140:C145)</f>
        <v>1</v>
      </c>
      <c r="I146" s="12"/>
      <c r="J146" s="27">
        <v>45</v>
      </c>
    </row>
    <row r="147" spans="1:13" ht="18" customHeight="1" x14ac:dyDescent="0.35"/>
    <row r="148" spans="1:13" ht="18" customHeight="1" x14ac:dyDescent="0.35">
      <c r="A148" s="90" t="str">
        <f>IF(B146&lt;&gt;B119,"NOTA: La suma de los Convenios celebrados derivados de conciliación señalados en el inciso a. de la pregunta 13 debe coincidir con la suma de los valores de la presente tabla.","")</f>
        <v/>
      </c>
      <c r="B148" s="90"/>
      <c r="C148" s="90"/>
      <c r="I148" s="91" t="s">
        <v>73</v>
      </c>
      <c r="J148" s="92" t="s">
        <v>74</v>
      </c>
      <c r="K148" s="92"/>
      <c r="L148" s="92"/>
      <c r="M148" s="92"/>
    </row>
    <row r="149" spans="1:13" ht="18" customHeight="1" x14ac:dyDescent="0.35">
      <c r="A149" s="90"/>
      <c r="B149" s="90"/>
      <c r="C149" s="90"/>
      <c r="I149" s="91"/>
      <c r="J149" s="92"/>
      <c r="K149" s="92"/>
      <c r="L149" s="92"/>
      <c r="M149" s="92"/>
    </row>
    <row r="150" spans="1:13" ht="18" customHeight="1" x14ac:dyDescent="0.35">
      <c r="A150" s="90"/>
      <c r="B150" s="90"/>
      <c r="C150" s="90"/>
      <c r="I150" s="91"/>
      <c r="J150" s="92"/>
      <c r="K150" s="92"/>
      <c r="L150" s="92"/>
      <c r="M150" s="92"/>
    </row>
    <row r="151" spans="1:13" ht="18" customHeight="1" x14ac:dyDescent="0.35">
      <c r="A151" s="90"/>
      <c r="B151" s="90"/>
      <c r="C151" s="90"/>
      <c r="I151" s="91"/>
      <c r="J151" s="92"/>
      <c r="K151" s="92"/>
      <c r="L151" s="92"/>
      <c r="M151" s="92"/>
    </row>
    <row r="152" spans="1:13" ht="18" customHeight="1" x14ac:dyDescent="0.35">
      <c r="A152" s="90"/>
      <c r="B152" s="90"/>
      <c r="C152" s="90"/>
      <c r="I152" s="91"/>
      <c r="J152" s="92"/>
      <c r="K152" s="92"/>
      <c r="L152" s="92"/>
      <c r="M152" s="92"/>
    </row>
    <row r="153" spans="1:13" ht="18" customHeight="1" x14ac:dyDescent="0.35">
      <c r="A153" s="90"/>
      <c r="B153" s="90"/>
      <c r="C153" s="90"/>
    </row>
    <row r="154" spans="1:13" ht="18" customHeight="1" x14ac:dyDescent="0.35">
      <c r="A154" s="90"/>
      <c r="B154" s="90"/>
      <c r="C154" s="90"/>
      <c r="I154" s="4" t="s">
        <v>75</v>
      </c>
      <c r="J154" s="62"/>
      <c r="K154" s="62"/>
      <c r="L154" s="62"/>
      <c r="M154" s="62"/>
    </row>
    <row r="155" spans="1:13" ht="18" customHeight="1" x14ac:dyDescent="0.35">
      <c r="A155" s="90"/>
      <c r="B155" s="90"/>
      <c r="C155" s="90"/>
      <c r="I155" s="4"/>
      <c r="J155" s="62"/>
      <c r="K155" s="62"/>
      <c r="L155" s="62"/>
      <c r="M155" s="62"/>
    </row>
    <row r="156" spans="1:13" ht="18" customHeight="1" x14ac:dyDescent="0.35">
      <c r="A156" s="90"/>
      <c r="B156" s="90"/>
      <c r="C156" s="90"/>
      <c r="J156" s="62"/>
      <c r="K156" s="62"/>
      <c r="L156" s="62"/>
      <c r="M156" s="62"/>
    </row>
    <row r="157" spans="1:13" ht="18" customHeight="1" x14ac:dyDescent="0.35"/>
    <row r="158" spans="1:13" ht="18" customHeight="1" x14ac:dyDescent="0.35"/>
    <row r="159" spans="1:13" x14ac:dyDescent="0.35">
      <c r="A159" s="81" t="s">
        <v>76</v>
      </c>
      <c r="B159" s="82"/>
      <c r="C159" s="83"/>
      <c r="I159" s="84" t="s">
        <v>77</v>
      </c>
      <c r="J159" s="84"/>
      <c r="K159" s="84"/>
      <c r="L159" s="84"/>
      <c r="M159" s="84"/>
    </row>
    <row r="160" spans="1:13" ht="45" x14ac:dyDescent="0.35">
      <c r="A160" s="49" t="s">
        <v>62</v>
      </c>
      <c r="B160" s="20" t="s">
        <v>63</v>
      </c>
      <c r="C160" s="20" t="s">
        <v>64</v>
      </c>
    </row>
    <row r="161" spans="1:13" ht="18" customHeight="1" thickBot="1" x14ac:dyDescent="0.4">
      <c r="A161" s="21" t="s">
        <v>65</v>
      </c>
      <c r="B161" s="22">
        <v>21</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21</v>
      </c>
      <c r="C167" s="25">
        <f>SUM(C161:C166)</f>
        <v>1</v>
      </c>
      <c r="I167" s="12"/>
      <c r="J167" s="27">
        <v>1</v>
      </c>
    </row>
    <row r="168" spans="1:13" ht="18" customHeight="1" x14ac:dyDescent="0.35"/>
    <row r="169" spans="1:13" ht="18" customHeight="1" x14ac:dyDescent="0.35">
      <c r="A169" s="90" t="str">
        <f>IF(B167&lt;&gt;B121,"NOTA: La suma de las Ratificaciones de convenio señalados en el inciso b. de la pregunta 13 debe coincidir con la suma de los valores de la presente tabla.","")</f>
        <v/>
      </c>
      <c r="B169" s="90"/>
      <c r="C169" s="90"/>
      <c r="I169" s="91" t="s">
        <v>73</v>
      </c>
      <c r="J169" s="92" t="s">
        <v>74</v>
      </c>
      <c r="K169" s="92"/>
      <c r="L169" s="92"/>
      <c r="M169" s="92"/>
    </row>
    <row r="170" spans="1:13" ht="18" customHeight="1" x14ac:dyDescent="0.35">
      <c r="A170" s="90"/>
      <c r="B170" s="90"/>
      <c r="C170" s="90"/>
      <c r="I170" s="91"/>
      <c r="J170" s="92"/>
      <c r="K170" s="92"/>
      <c r="L170" s="92"/>
      <c r="M170" s="92"/>
    </row>
    <row r="171" spans="1:13" ht="18" customHeight="1" x14ac:dyDescent="0.35">
      <c r="A171" s="90"/>
      <c r="B171" s="90"/>
      <c r="C171" s="90"/>
      <c r="I171" s="91"/>
      <c r="J171" s="92"/>
      <c r="K171" s="92"/>
      <c r="L171" s="92"/>
      <c r="M171" s="92"/>
    </row>
    <row r="172" spans="1:13" ht="18" customHeight="1" x14ac:dyDescent="0.35">
      <c r="A172" s="90"/>
      <c r="B172" s="90"/>
      <c r="C172" s="90"/>
      <c r="I172" s="91"/>
      <c r="J172" s="92"/>
      <c r="K172" s="92"/>
      <c r="L172" s="92"/>
      <c r="M172" s="92"/>
    </row>
    <row r="173" spans="1:13" ht="18" customHeight="1" x14ac:dyDescent="0.35">
      <c r="A173" s="90"/>
      <c r="B173" s="90"/>
      <c r="C173" s="90"/>
      <c r="I173" s="91"/>
      <c r="J173" s="92"/>
      <c r="K173" s="92"/>
      <c r="L173" s="92"/>
      <c r="M173" s="92"/>
    </row>
    <row r="174" spans="1:13" ht="18" customHeight="1" x14ac:dyDescent="0.35">
      <c r="A174" s="90"/>
      <c r="B174" s="90"/>
      <c r="C174" s="90"/>
    </row>
    <row r="175" spans="1:13" ht="18" customHeight="1" x14ac:dyDescent="0.35">
      <c r="A175" s="90"/>
      <c r="B175" s="90"/>
      <c r="C175" s="90"/>
      <c r="I175" s="4" t="s">
        <v>75</v>
      </c>
      <c r="J175" s="62"/>
      <c r="K175" s="62"/>
      <c r="L175" s="62"/>
      <c r="M175" s="62"/>
    </row>
    <row r="176" spans="1:13" ht="18" customHeight="1" x14ac:dyDescent="0.35">
      <c r="A176" s="90"/>
      <c r="B176" s="90"/>
      <c r="C176" s="90"/>
      <c r="I176" s="4"/>
      <c r="J176" s="62"/>
      <c r="K176" s="62"/>
      <c r="L176" s="62"/>
      <c r="M176" s="62"/>
    </row>
    <row r="177" spans="1:13" ht="18" customHeight="1" x14ac:dyDescent="0.35">
      <c r="A177" s="90"/>
      <c r="B177" s="90"/>
      <c r="C177" s="90"/>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432</v>
      </c>
      <c r="C182" s="62"/>
      <c r="D182" s="62"/>
      <c r="E182" s="62"/>
      <c r="I182" s="39" t="s">
        <v>79</v>
      </c>
      <c r="J182" s="11" t="s">
        <v>45</v>
      </c>
      <c r="K182" s="89">
        <v>346503.27</v>
      </c>
      <c r="L182" s="89"/>
    </row>
    <row r="183" spans="1:13" ht="5.0999999999999996" customHeight="1" x14ac:dyDescent="0.35">
      <c r="A183" s="3"/>
    </row>
    <row r="184" spans="1:13" ht="39.950000000000003" customHeight="1" thickBot="1" x14ac:dyDescent="0.4">
      <c r="A184" s="2" t="s">
        <v>48</v>
      </c>
      <c r="B184" s="62" t="s">
        <v>433</v>
      </c>
      <c r="C184" s="62"/>
      <c r="D184" s="62"/>
      <c r="E184" s="62"/>
      <c r="J184" s="11" t="s">
        <v>80</v>
      </c>
      <c r="K184" s="89">
        <v>358033.53</v>
      </c>
      <c r="L184" s="89"/>
    </row>
    <row r="185" spans="1:13" ht="9.9499999999999993" customHeight="1" x14ac:dyDescent="0.35">
      <c r="A185" s="3"/>
    </row>
    <row r="186" spans="1:13" ht="39.950000000000003" customHeight="1" thickBot="1" x14ac:dyDescent="0.4">
      <c r="A186" s="2" t="s">
        <v>49</v>
      </c>
      <c r="B186" s="62" t="s">
        <v>434</v>
      </c>
      <c r="C186" s="62"/>
      <c r="D186" s="62"/>
      <c r="E186" s="62"/>
      <c r="I186" s="39" t="s">
        <v>81</v>
      </c>
      <c r="J186" s="11" t="s">
        <v>45</v>
      </c>
      <c r="K186" s="89">
        <v>232254.56</v>
      </c>
      <c r="L186" s="89"/>
    </row>
    <row r="187" spans="1:13" ht="5.0999999999999996" customHeight="1" x14ac:dyDescent="0.35">
      <c r="A187" s="3"/>
    </row>
    <row r="188" spans="1:13" ht="39.950000000000003" customHeight="1" thickBot="1" x14ac:dyDescent="0.4">
      <c r="A188" s="2" t="s">
        <v>50</v>
      </c>
      <c r="B188" s="62" t="s">
        <v>425</v>
      </c>
      <c r="C188" s="62"/>
      <c r="D188" s="62"/>
      <c r="E188" s="62"/>
      <c r="J188" s="11" t="s">
        <v>80</v>
      </c>
      <c r="K188" s="89">
        <v>543033.53</v>
      </c>
      <c r="L188" s="89"/>
    </row>
    <row r="189" spans="1:13" ht="9.9499999999999993" customHeight="1" x14ac:dyDescent="0.35">
      <c r="A189" s="3"/>
    </row>
    <row r="190" spans="1:13" ht="39.950000000000003" customHeight="1" thickBot="1" x14ac:dyDescent="0.4">
      <c r="A190" s="2" t="s">
        <v>51</v>
      </c>
      <c r="B190" s="62" t="s">
        <v>425</v>
      </c>
      <c r="C190" s="62"/>
      <c r="D190" s="62"/>
      <c r="E190" s="62"/>
      <c r="I190" s="74" t="s">
        <v>82</v>
      </c>
      <c r="J190" s="74"/>
      <c r="K190" s="75">
        <v>37</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425</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425</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425</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425</v>
      </c>
      <c r="K258" s="62"/>
      <c r="L258" s="62"/>
      <c r="M258" s="62"/>
    </row>
    <row r="259" spans="1:13" ht="5.0999999999999996" customHeight="1" x14ac:dyDescent="0.35">
      <c r="I259" s="3"/>
    </row>
    <row r="260" spans="1:13" ht="39.950000000000003" customHeight="1" x14ac:dyDescent="0.35">
      <c r="I260" s="2" t="s">
        <v>51</v>
      </c>
      <c r="J260" s="62" t="s">
        <v>425</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426</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90:E190 B188:E188">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6" fitToHeight="0" orientation="portrait" r:id="rId1"/>
  <headerFooter>
    <oddFooter>&amp;C&amp;P</oddFooter>
  </headerFooter>
  <rowBreaks count="4" manualBreakCount="4">
    <brk id="81" max="33" man="1"/>
    <brk id="135" max="33" man="1"/>
    <brk id="197" max="33" man="1"/>
    <brk id="262"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86</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22</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3</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8</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32</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7</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16</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22</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3</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6</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31</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7</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15</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55</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7</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62</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3</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62</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34</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15</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11</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18</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21</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15</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2</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1</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16.333333333333332</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37.666666666666664</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346503.27</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358033.53</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232254.56</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543033.53</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37</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1</v>
      </c>
      <c r="J3" s="57">
        <f>Cuestionario_CCL!C141</f>
        <v>5.5555555555555552E-2</v>
      </c>
    </row>
    <row r="4" spans="1:10" x14ac:dyDescent="0.25">
      <c r="A4" s="46" t="s">
        <v>404</v>
      </c>
      <c r="B4" s="46" t="s">
        <v>405</v>
      </c>
      <c r="C4" s="46" t="s">
        <v>135</v>
      </c>
      <c r="D4" t="s">
        <v>144</v>
      </c>
      <c r="E4" s="46" t="s">
        <v>406</v>
      </c>
      <c r="F4" t="s">
        <v>253</v>
      </c>
      <c r="G4" s="46" t="s">
        <v>409</v>
      </c>
      <c r="H4" t="s">
        <v>68</v>
      </c>
      <c r="I4" s="56">
        <f>Cuestionario_CCL!B142</f>
        <v>8</v>
      </c>
      <c r="J4" s="57">
        <f>Cuestionario_CCL!C142</f>
        <v>0.44444444444444442</v>
      </c>
    </row>
    <row r="5" spans="1:10" x14ac:dyDescent="0.25">
      <c r="A5" s="46" t="s">
        <v>404</v>
      </c>
      <c r="B5" s="46" t="s">
        <v>405</v>
      </c>
      <c r="C5" s="46" t="s">
        <v>135</v>
      </c>
      <c r="D5" t="s">
        <v>144</v>
      </c>
      <c r="E5" s="46" t="s">
        <v>406</v>
      </c>
      <c r="F5" t="s">
        <v>253</v>
      </c>
      <c r="G5" s="46" t="s">
        <v>410</v>
      </c>
      <c r="H5" t="s">
        <v>69</v>
      </c>
      <c r="I5" s="56">
        <f>Cuestionario_CCL!B143</f>
        <v>7</v>
      </c>
      <c r="J5" s="57">
        <f>Cuestionario_CCL!C143</f>
        <v>0.3888888888888889</v>
      </c>
    </row>
    <row r="6" spans="1:10" x14ac:dyDescent="0.25">
      <c r="A6" s="46" t="s">
        <v>404</v>
      </c>
      <c r="B6" s="46" t="s">
        <v>405</v>
      </c>
      <c r="C6" s="46" t="s">
        <v>135</v>
      </c>
      <c r="D6" t="s">
        <v>144</v>
      </c>
      <c r="E6" s="46" t="s">
        <v>406</v>
      </c>
      <c r="F6" t="s">
        <v>253</v>
      </c>
      <c r="G6" s="46" t="s">
        <v>411</v>
      </c>
      <c r="H6" t="s">
        <v>70</v>
      </c>
      <c r="I6" s="56">
        <f>Cuestionario_CCL!B144</f>
        <v>2</v>
      </c>
      <c r="J6" s="57">
        <f>Cuestionario_CCL!C144</f>
        <v>0.1111111111111111</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21</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7</v>
      </c>
      <c r="F3" s="32" t="s">
        <v>253</v>
      </c>
      <c r="G3" s="33">
        <f>IF(ISBLANK(Cuestionario_CCL!J144),"",Cuestionario_CCL!J144)</f>
        <v>30</v>
      </c>
    </row>
    <row r="4" spans="1:7" ht="15" customHeight="1" x14ac:dyDescent="0.25">
      <c r="A4" s="32" t="s">
        <v>253</v>
      </c>
      <c r="B4" s="33">
        <f>IF(ISBLANK(Cuestionario_CCL!J141),"",Cuestionario_CCL!J141)</f>
        <v>21</v>
      </c>
      <c r="F4" s="32" t="s">
        <v>253</v>
      </c>
      <c r="G4" s="33">
        <f>IF(ISBLANK(Cuestionario_CCL!J145),"",Cuestionario_CCL!J145)</f>
        <v>38</v>
      </c>
    </row>
    <row r="5" spans="1:7" ht="15" customHeight="1" x14ac:dyDescent="0.25">
      <c r="A5" s="32" t="s">
        <v>253</v>
      </c>
      <c r="B5" s="33">
        <f>IF(ISBLANK(Cuestionario_CCL!J142),"",Cuestionario_CCL!J142)</f>
        <v>21</v>
      </c>
      <c r="F5" s="32" t="s">
        <v>253</v>
      </c>
      <c r="G5" s="33">
        <f>IF(ISBLANK(Cuestionario_CCL!J146),"",Cuestionario_CCL!J146)</f>
        <v>45</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dcterms:created xsi:type="dcterms:W3CDTF">2021-09-22T18:03:29Z</dcterms:created>
  <dcterms:modified xsi:type="dcterms:W3CDTF">2024-05-07T20:02:49Z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