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GENERAL\Desktop\OAEPP\Formatos\4.1. IG\"/>
    </mc:Choice>
  </mc:AlternateContent>
  <xr:revisionPtr revIDLastSave="0" documentId="13_ncr:1_{177D80AE-BB0E-4AE6-B465-2EE02331CBC2}" xr6:coauthVersionLast="47" xr6:coauthVersionMax="47" xr10:uidLastSave="{00000000-0000-0000-0000-000000000000}"/>
  <bookViews>
    <workbookView xWindow="-108" yWindow="-108" windowWidth="23256" windowHeight="12456" tabRatio="329" firstSheet="2" activeTab="2" xr2:uid="{00000000-000D-0000-FFFF-FFFF00000000}"/>
  </bookViews>
  <sheets>
    <sheet name="Indice" sheetId="85" state="hidden" r:id="rId1"/>
    <sheet name="IG-1-2ifs" sheetId="90" state="hidden" r:id="rId2"/>
    <sheet name="IG-2" sheetId="180" r:id="rId3"/>
  </sheets>
  <definedNames>
    <definedName name="_Toc276045272" localSheetId="2">'IG-2'!#REF!</definedName>
    <definedName name="_Toc276045273" localSheetId="2">'IG-2'!#REF!</definedName>
    <definedName name="_Toc276045274" localSheetId="2">'IG-2'!#REF!</definedName>
    <definedName name="_Toc276045275" localSheetId="2">'IG-2'!#REF!</definedName>
    <definedName name="_Toc276045276" localSheetId="2">'IG-2'!#REF!</definedName>
    <definedName name="_Toc276045277" localSheetId="2">'IG-2'!#REF!</definedName>
    <definedName name="_Toc276045278" localSheetId="2">'IG-2'!#REF!</definedName>
    <definedName name="_Toc276045279" localSheetId="2">'IG-2'!#REF!</definedName>
    <definedName name="_Toc276045280" localSheetId="2">'IG-2'!#REF!</definedName>
    <definedName name="_xlnm.Print_Titles" localSheetId="2">'IG-2'!$1:$6</definedName>
  </definedNames>
  <calcPr calcId="191029"/>
</workbook>
</file>

<file path=xl/calcChain.xml><?xml version="1.0" encoding="utf-8"?>
<calcChain xmlns="http://schemas.openxmlformats.org/spreadsheetml/2006/main">
  <c r="D225" i="180" l="1"/>
  <c r="D224" i="180"/>
  <c r="D306" i="180"/>
  <c r="D285" i="180"/>
  <c r="D286" i="180"/>
  <c r="D185" i="180"/>
  <c r="D149" i="180"/>
  <c r="D109" i="180"/>
  <c r="D235" i="180" l="1"/>
  <c r="D274" i="180"/>
  <c r="D9" i="180"/>
  <c r="D218" i="180"/>
  <c r="D217" i="180" s="1"/>
  <c r="D250" i="180"/>
  <c r="D258" i="180"/>
  <c r="D305" i="180"/>
  <c r="D284" i="180" s="1"/>
  <c r="D265" i="180"/>
  <c r="D268" i="180"/>
  <c r="D257" i="180"/>
  <c r="D246" i="180"/>
  <c r="D244" i="180"/>
  <c r="D231" i="180"/>
  <c r="D227" i="180"/>
  <c r="D68" i="180"/>
  <c r="D65" i="180"/>
  <c r="D56" i="180"/>
  <c r="D42" i="180" s="1"/>
  <c r="D264" i="180" l="1"/>
  <c r="D263" i="180" s="1"/>
  <c r="D230" i="180"/>
  <c r="D148" i="180"/>
  <c r="D249" i="180"/>
  <c r="D64" i="180"/>
  <c r="D243" i="180"/>
  <c r="D8" i="180"/>
  <c r="D7" i="180" s="1"/>
  <c r="D63" i="180" l="1"/>
  <c r="D229" i="180"/>
  <c r="A3" i="90"/>
  <c r="D62" i="18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jflores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<sst xmlns="http://schemas.openxmlformats.org/spreadsheetml/2006/main" count="740" uniqueCount="555">
  <si>
    <t>Área de adscripción</t>
  </si>
  <si>
    <t>Número de empleado</t>
  </si>
  <si>
    <t>RFC</t>
  </si>
  <si>
    <t>CURP</t>
  </si>
  <si>
    <t>Nombre del empleado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</si>
  <si>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</si>
  <si>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</si>
  <si>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</si>
  <si>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</si>
  <si>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</si>
  <si>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</si>
  <si>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</si>
  <si>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</si>
  <si>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</si>
  <si>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NOMBRE</t>
  </si>
  <si>
    <t>Nº Progr.</t>
  </si>
  <si>
    <t>Baja</t>
  </si>
  <si>
    <t>Fecha de:</t>
  </si>
  <si>
    <t>Importe de la modificación</t>
  </si>
  <si>
    <t>Cargo o puesto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</si>
  <si>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</si>
  <si>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</si>
  <si>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</si>
  <si>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</si>
  <si>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</si>
  <si>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</si>
  <si>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</si>
  <si>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</si>
  <si>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</si>
  <si>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</si>
  <si>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</si>
  <si>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</si>
  <si>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Periodo_________________</t>
  </si>
  <si>
    <t>Modificación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</si>
  <si>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</si>
  <si>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</si>
  <si>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</si>
  <si>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</si>
  <si>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</si>
  <si>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</si>
  <si>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</si>
  <si>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</si>
  <si>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</si>
  <si>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</si>
  <si>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</si>
  <si>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</si>
  <si>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</si>
  <si>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</si>
  <si>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</si>
  <si>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</si>
  <si>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</si>
  <si>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</si>
  <si>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</si>
  <si>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</si>
  <si>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</si>
  <si>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</si>
  <si>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</si>
  <si>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</si>
  <si>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</si>
  <si>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</si>
  <si>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</si>
  <si>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</si>
  <si>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</si>
  <si>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</si>
  <si>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</si>
  <si>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</si>
  <si>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</si>
  <si>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</si>
  <si>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</si>
  <si>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</si>
  <si>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</si>
  <si>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</si>
  <si>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</si>
  <si>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</si>
  <si>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</si>
  <si>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</si>
  <si>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</si>
  <si>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</si>
  <si>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</si>
  <si>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</si>
  <si>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</si>
  <si>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</si>
  <si>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</si>
  <si>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</si>
  <si>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</si>
  <si>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</si>
  <si>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</si>
  <si>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</si>
  <si>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</si>
  <si>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</si>
  <si>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</si>
  <si>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</si>
  <si>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</si>
  <si>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</si>
  <si>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</si>
  <si>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</si>
  <si>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</si>
  <si>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</si>
  <si>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</si>
  <si>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</si>
  <si>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</si>
  <si>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</si>
  <si>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</si>
  <si>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</si>
  <si>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</si>
  <si>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</si>
  <si>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</si>
  <si>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</si>
  <si>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</si>
  <si>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</si>
  <si>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</si>
  <si>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</si>
  <si>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</si>
  <si>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</si>
  <si>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</si>
  <si>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</si>
  <si>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</si>
  <si>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</si>
  <si>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</si>
  <si>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</si>
  <si>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</si>
  <si>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</si>
  <si>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</si>
  <si>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</si>
  <si>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</si>
  <si>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</si>
  <si>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</si>
  <si>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</si>
  <si>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</si>
  <si>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>Descripción del bien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</si>
  <si>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</si>
  <si>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</si>
  <si>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</si>
  <si>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</si>
  <si>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</si>
  <si>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</si>
  <si>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</si>
  <si>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</si>
  <si>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</si>
  <si>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</si>
  <si>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</si>
  <si>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Alta</t>
  </si>
  <si>
    <t>Tipo de plaza</t>
  </si>
  <si>
    <t>Modificaciones realizadas a la plantilla de personal (altas, bajas o modificaciones salariales) durante el periodo</t>
  </si>
  <si>
    <t>Formato IG-1</t>
  </si>
  <si>
    <t>Código</t>
  </si>
  <si>
    <t>Valor en libros</t>
  </si>
  <si>
    <t xml:space="preserve">Inventarios de Parcelas </t>
  </si>
  <si>
    <t>Bienes en Tránsito</t>
  </si>
  <si>
    <t>1145-01</t>
  </si>
  <si>
    <t>Parcelas -  Monte Alto y Llano de la Puerta - San Marcos, Gro.</t>
  </si>
  <si>
    <t>Mobiliario y Equipo de Administración</t>
  </si>
  <si>
    <t>1241-1</t>
  </si>
  <si>
    <t>Muebles de Oficina y Estantería</t>
  </si>
  <si>
    <t>Ente público:   Promotora Turística de Guerero  OPD</t>
  </si>
  <si>
    <t>Parcela  165       Recib. en Permuta</t>
  </si>
  <si>
    <t>Parcela  186       Recib. en Permuta</t>
  </si>
  <si>
    <t>Parcela  190</t>
  </si>
  <si>
    <t>Parcela  202</t>
  </si>
  <si>
    <t>Parcela  214</t>
  </si>
  <si>
    <t>Parcela  345</t>
  </si>
  <si>
    <t xml:space="preserve">Parcela  406      </t>
  </si>
  <si>
    <t>Parcela  669</t>
  </si>
  <si>
    <t>Parcela  721       Recib. en Permuta</t>
  </si>
  <si>
    <t>Parcela  730</t>
  </si>
  <si>
    <t>Parcela  733</t>
  </si>
  <si>
    <t>Parcela  734      Recib. en Permuta</t>
  </si>
  <si>
    <t>Parcela  735      Recib. en Permuta</t>
  </si>
  <si>
    <t>Parcela  748</t>
  </si>
  <si>
    <t>Parcela  754</t>
  </si>
  <si>
    <t>Parcela  756      Recib. en Permuta</t>
  </si>
  <si>
    <t>Parcela  757      Recib. en Permuta</t>
  </si>
  <si>
    <t>Parcela  772</t>
  </si>
  <si>
    <t>Parcela  773      Recib. en  Permuta</t>
  </si>
  <si>
    <t>Parcela  774      Recib. en Permuta</t>
  </si>
  <si>
    <t>Parcela  787</t>
  </si>
  <si>
    <t>Parcela  788      Recib. en Permuta</t>
  </si>
  <si>
    <t>Parcela  808      Recib. en Permuta</t>
  </si>
  <si>
    <t>Parcela  809</t>
  </si>
  <si>
    <t>Parcela  832      Recib. en Permuta</t>
  </si>
  <si>
    <t>Parcela  889</t>
  </si>
  <si>
    <t>Parcela  944</t>
  </si>
  <si>
    <t>Parcela  474</t>
  </si>
  <si>
    <t>Parcela  475</t>
  </si>
  <si>
    <t>Parcela  488</t>
  </si>
  <si>
    <t>Parcela  566</t>
  </si>
  <si>
    <t>Predial    2013-2018</t>
  </si>
  <si>
    <t>1231-0-1-01</t>
  </si>
  <si>
    <t>1232-0-01</t>
  </si>
  <si>
    <t>1232-0-02</t>
  </si>
  <si>
    <t>1232-0-03</t>
  </si>
  <si>
    <t>1232-0-04</t>
  </si>
  <si>
    <t>1232-0-05</t>
  </si>
  <si>
    <t>1232-0-06</t>
  </si>
  <si>
    <t>1233-0-01-01</t>
  </si>
  <si>
    <t>1234-6-01</t>
  </si>
  <si>
    <t>1239-0-02</t>
  </si>
  <si>
    <t>Bienes  Inmuebles, Infraestrutura y Construcciones en Proceso</t>
  </si>
  <si>
    <t>Terrenos Punta Diamante</t>
  </si>
  <si>
    <t xml:space="preserve">     Lote  15   </t>
  </si>
  <si>
    <t>Viviendas</t>
  </si>
  <si>
    <t xml:space="preserve"> 1  Casa,  Fracc.  Sta. Rosa,  Lote 88,     Chilpo.</t>
  </si>
  <si>
    <t>1  Casa,  Fracc.  Sta.  Rosa,  Lote 90,    Chilpo.</t>
  </si>
  <si>
    <t>1  Casa,  Fracc.  Sta. Rosa,   Lote 92,     Chilpo.</t>
  </si>
  <si>
    <t xml:space="preserve"> 1  Casa,  Fracc. Sta. Rosa,    Lote 96,     Chilpo</t>
  </si>
  <si>
    <t>1  Casa,  Calle Temixco,     Chipo.</t>
  </si>
  <si>
    <t>Depto.   A - 7,  Son Vida  Marsur,  Acap.</t>
  </si>
  <si>
    <t>Edificios no Habitacionales</t>
  </si>
  <si>
    <t xml:space="preserve">     Oficinas Protur,     Acap.</t>
  </si>
  <si>
    <t>Infraestrctura - Playa Diamante</t>
  </si>
  <si>
    <t>Planta Tratadora de Aguas Reciduales YD</t>
  </si>
  <si>
    <t>Otros Bienes Inmuebles</t>
  </si>
  <si>
    <t>El CiCI, Acapulco</t>
  </si>
  <si>
    <t>1241-1-1</t>
  </si>
  <si>
    <t>BIENES MUEBLES</t>
  </si>
  <si>
    <t>Costo Histórico de Muebles de Oficina y Estantería</t>
  </si>
  <si>
    <t>1241-1-1-0124</t>
  </si>
  <si>
    <t>1241-1-1-0126</t>
  </si>
  <si>
    <t>SILLA PIEL CAFÉ</t>
  </si>
  <si>
    <t>PERSIANA ENROLLABLE DE BLACK-OUT COLOR BLANCA SIN GALERÍA</t>
  </si>
  <si>
    <t>1241-1-4</t>
  </si>
  <si>
    <t>Valor Revaluado  de Muebles de Oficina y Estantería con valor mayor a  $2,000.00</t>
  </si>
  <si>
    <t>1241-1-4-0001</t>
  </si>
  <si>
    <t>1241-1-4-0002</t>
  </si>
  <si>
    <t>1241-1-4-0003</t>
  </si>
  <si>
    <t>1241-1-4-0004</t>
  </si>
  <si>
    <t>1241-1-4-0005</t>
  </si>
  <si>
    <t>1241-1-4-0006</t>
  </si>
  <si>
    <t>1241-1-4-0007</t>
  </si>
  <si>
    <t>1241-1-4-0008</t>
  </si>
  <si>
    <t>1241-1-4-0009</t>
  </si>
  <si>
    <t>1241-1-4-0010</t>
  </si>
  <si>
    <t>1241-1-4-0011</t>
  </si>
  <si>
    <t>1241-1-4-0012</t>
  </si>
  <si>
    <t>1241-1-4-0013</t>
  </si>
  <si>
    <t>1241-1-4-0014</t>
  </si>
  <si>
    <t>1241-1-4-0015</t>
  </si>
  <si>
    <t>1241-1-4-0016</t>
  </si>
  <si>
    <t>1241-1-4-0017</t>
  </si>
  <si>
    <t>1241-1-4-0018</t>
  </si>
  <si>
    <t>1241-1-4-0019</t>
  </si>
  <si>
    <t>1241-1-4-0020</t>
  </si>
  <si>
    <t>1241-1-4-0021</t>
  </si>
  <si>
    <t>1241-1-4-0022</t>
  </si>
  <si>
    <t>1241-1-4-0023</t>
  </si>
  <si>
    <t>1241-1-4-0024</t>
  </si>
  <si>
    <t>1241-1-1-0025</t>
  </si>
  <si>
    <t>1241-1-1-0026</t>
  </si>
  <si>
    <t>1241-1-1-0027</t>
  </si>
  <si>
    <t>1241-1-1-0028</t>
  </si>
  <si>
    <t>1241-1-1-0029</t>
  </si>
  <si>
    <t>1241-1-1-0030</t>
  </si>
  <si>
    <t>1241-1-1-0031</t>
  </si>
  <si>
    <t>1241-1-1-0032</t>
  </si>
  <si>
    <t>1241-1-1-0033</t>
  </si>
  <si>
    <t>1241-1-1-0034</t>
  </si>
  <si>
    <t>1241-1-1-0035</t>
  </si>
  <si>
    <t>1241-1-1-0036</t>
  </si>
  <si>
    <t>1241-1-1-0037</t>
  </si>
  <si>
    <t>1241-1-1-0039</t>
  </si>
  <si>
    <t>1241-1-1-0110</t>
  </si>
  <si>
    <t>ESCULTURA METÁLICA ENVEJECIDO</t>
  </si>
  <si>
    <t>CUADRO ABSTRACTO 95 X 1.30</t>
  </si>
  <si>
    <t>CUADRO ABSTRACTO 65 X 1.80</t>
  </si>
  <si>
    <t>CUADRO FÓSIL CHOCOLATE</t>
  </si>
  <si>
    <t>CUADRO ABSTRACTO 2.10 X 1.70</t>
  </si>
  <si>
    <t>ESCRITORIO DE FORMÁICA</t>
  </si>
  <si>
    <t>ESCRITORIO CURVO 4 MTS</t>
  </si>
  <si>
    <t>ESCRITORIO CURVO 3.20 MTS</t>
  </si>
  <si>
    <t>MESA EZEQUIEL CHOCOLATE</t>
  </si>
  <si>
    <t>MUEBLE MADERA COLOR CHOCTE.</t>
  </si>
  <si>
    <t>ESCRITORIO BASES MADERA</t>
  </si>
  <si>
    <t>MESA CUBIERTA DE CRISTAL</t>
  </si>
  <si>
    <t>SOFÁ MODELO CONTINENTAL</t>
  </si>
  <si>
    <t>MESA CENTRO MADERA Y MÁRMOL</t>
  </si>
  <si>
    <t>LIBRERO CON REPISAS 4.15 X 220</t>
  </si>
  <si>
    <t>MESA MADERA CUBIERTA C/CRISTAL</t>
  </si>
  <si>
    <t>MESA DE CENTRO CRISTAL</t>
  </si>
  <si>
    <t>ESCRITORIO DE MADERA 2.10 X 90</t>
  </si>
  <si>
    <t>MESA DE MADERA CANTO BOLEADO</t>
  </si>
  <si>
    <t>PERSIANA ENROLLABLE NATTE M.</t>
  </si>
  <si>
    <t xml:space="preserve">SILLON BARNIZADO </t>
  </si>
  <si>
    <t>SOFÁ AZKUE</t>
  </si>
  <si>
    <t>MUEBLE TIPO LIBRERO CON 6 CAJONES</t>
  </si>
  <si>
    <t>MUEBLE T/ARCHIBERO</t>
  </si>
  <si>
    <t>MUEBLE 2.50 X 2.60 X .40</t>
  </si>
  <si>
    <t>LAMBRIN DE MADERA</t>
  </si>
  <si>
    <t>ESCRITORIO MADERA C/ CAJONES</t>
  </si>
  <si>
    <t>MUEBLE DIVISORIO C/ENTREPAÑOS</t>
  </si>
  <si>
    <t>LIBRERO C/ DIVISIONES Y ENTREPAÑOS</t>
  </si>
  <si>
    <t>PERSIANA ENROLLABLE NATTE MINK</t>
  </si>
  <si>
    <t>CAJONERA COLOR CHOCOLATE 3 C.</t>
  </si>
  <si>
    <t>MUEBLE DE MADERA P/BASTIDOR 8 C.</t>
  </si>
  <si>
    <t>CORTINA PHIFER 2.41 X 2.24 MTS</t>
  </si>
  <si>
    <t>MUEBLE DE MADERA 1.40 X 0.60 MTS x 9.30 MTS</t>
  </si>
  <si>
    <t>MUEBLE DE MADERA 8 CAJONES TIPO ARCHIVERO</t>
  </si>
  <si>
    <t>PERSIANA ENROLLABLE BLACK-OUT BLANCA</t>
  </si>
  <si>
    <t>MUEBLE TIPO ARCHIVERO C/8 PTAS.</t>
  </si>
  <si>
    <t>1241-1-51107</t>
  </si>
  <si>
    <t>Acumulativa de Muebles de Oficina y Estantería</t>
  </si>
  <si>
    <t>SILLA EJECUTIVA CHICAGO</t>
  </si>
  <si>
    <t>ARCHIVERO CHERRY</t>
  </si>
  <si>
    <t>SILLA EJECUTIVA BEBERLY HILLS</t>
  </si>
  <si>
    <t>SILLA SECRETARIAL DIRECTION</t>
  </si>
  <si>
    <t>ESCRITORIO CHERRY</t>
  </si>
  <si>
    <t>2 Platos de seràmica Grande O plata</t>
  </si>
  <si>
    <t>Velero Decorativo Aluminio CH 27636</t>
  </si>
  <si>
    <t>Base de Cristal Embudo Transp DM85</t>
  </si>
  <si>
    <t>SILLA EJECUTIVA CAMEL</t>
  </si>
  <si>
    <t>SILLA EJECUTVA RECLINABLE</t>
  </si>
  <si>
    <t>PERSIANAS ENRROLLABLES</t>
  </si>
  <si>
    <t xml:space="preserve">ARCHIVERO EJECUTIVO POWER 3 CAJONES CON RUEDAS </t>
  </si>
  <si>
    <t xml:space="preserve">SILLA EJECUTIVA CHOCOLATE </t>
  </si>
  <si>
    <t>SILLA EJECUTIVA PESPUNTE</t>
  </si>
  <si>
    <t xml:space="preserve">SILLA SECRETARIAL TOWER </t>
  </si>
  <si>
    <t>SILLA EJECUTIVA PIEL COLOR NEGRO PROF.</t>
  </si>
  <si>
    <t>SILLA EJECUTIVA RECLINABLE</t>
  </si>
  <si>
    <t xml:space="preserve">GABINETE METALICO ELECTRICO </t>
  </si>
  <si>
    <t>SILLA SPORT ERGO CAMEL/BCO</t>
  </si>
  <si>
    <t xml:space="preserve">SILLA EJECUTIVA PIEL ROMA COLOR GRIS OSCURO </t>
  </si>
  <si>
    <t>1241-3</t>
  </si>
  <si>
    <t>1241-3-2</t>
  </si>
  <si>
    <t>Equipo de Cómputo y de Tecnologías de la Información</t>
  </si>
  <si>
    <t>Valor Revaluado de Equipo de Cómputo y Tecnología de la Información</t>
  </si>
  <si>
    <t>1241-3-2-0002</t>
  </si>
  <si>
    <t>1241-3-2-0006</t>
  </si>
  <si>
    <t>1241-3-2-0007</t>
  </si>
  <si>
    <t>1241-3-2-0027</t>
  </si>
  <si>
    <t>1241-3-2-0034</t>
  </si>
  <si>
    <t>1241-3-2-0035</t>
  </si>
  <si>
    <t>1241-3-2-0039</t>
  </si>
  <si>
    <t>1241-3-2-0051</t>
  </si>
  <si>
    <t>1241-3-2-0059</t>
  </si>
  <si>
    <t>1241-3-1-0060</t>
  </si>
  <si>
    <t>1241-3-1-0061</t>
  </si>
  <si>
    <t>1241-3-1-0062</t>
  </si>
  <si>
    <t>1241-3-1-0063</t>
  </si>
  <si>
    <t>1241-3-1-0064</t>
  </si>
  <si>
    <t>1241-3-1-0066</t>
  </si>
  <si>
    <t>1241-3-1-0067</t>
  </si>
  <si>
    <t>1241-3-2-0068</t>
  </si>
  <si>
    <t>COMPUTADORA</t>
  </si>
  <si>
    <t xml:space="preserve">COMPUTADORA </t>
  </si>
  <si>
    <t>COMPUTADORA PORTÁTIL</t>
  </si>
  <si>
    <t>TOUGHBOOK</t>
  </si>
  <si>
    <t>LAPTOP TOSHIBA</t>
  </si>
  <si>
    <t>FIREWALL D-LINK C/GESTIÓN UNIFICADA</t>
  </si>
  <si>
    <t>HP PAVILION 23-833 0LA</t>
  </si>
  <si>
    <t>LAP TOP DELL INSPIRON 14 I34H</t>
  </si>
  <si>
    <t xml:space="preserve"> COMPUTADORA PC DE ESCRITORIO</t>
  </si>
  <si>
    <t>MULTIFUNCIONAL BROTHER L COLOR INAL D</t>
  </si>
  <si>
    <t>PC AMD A6 6400K CON T.VIDEO GIGABYTE GT730</t>
  </si>
  <si>
    <t>PC AMD A6 6400K CON RANDEON HD 8470D</t>
  </si>
  <si>
    <t>PC INTEL G3240 HD INTEL</t>
  </si>
  <si>
    <t>1241-3-51504</t>
  </si>
  <si>
    <t>Acumulativa de Equipo de Cómputo</t>
  </si>
  <si>
    <t>COMPUTADORA DELL OPTIPLEX CORE I7, 32GB RAM, 1TB HDD, 120 GB SSD, UNIDAD LECTORA DE DVDS.</t>
  </si>
  <si>
    <t>PLOTTER SURECOLOR INJECCIÓN PRINT SC-T3170 24"</t>
  </si>
  <si>
    <t>PC ENSAMBLADA TARJETA MADRE GIGABYTE Z390, PROCESADOR INTEL CORE I7, RAM ADATA DDR4 16GB, DISCO ESTADO SÓLIDO KINGSTON 480GB, DISCO DURO SATA 1TB, GABINETE BALAM RUSH – SPECTRUM, FUENTE PODER BALAM RUSH 850 W, TARJETA GRÁFICA AMD RADEON WX 3200 4GB.</t>
  </si>
  <si>
    <t xml:space="preserve">IMPRESORA MULTIFUNCIONAL </t>
  </si>
  <si>
    <t xml:space="preserve">MULTIFUNCIONAL </t>
  </si>
  <si>
    <t xml:space="preserve">CAMARA WEB CON TRIPIE </t>
  </si>
  <si>
    <t xml:space="preserve">DISCO EXTERNO DE 4 TB. </t>
  </si>
  <si>
    <t>1241-9</t>
  </si>
  <si>
    <t xml:space="preserve">Otros Mobiliarios y Equipos de Administración, </t>
  </si>
  <si>
    <t>1241-9-1</t>
  </si>
  <si>
    <t>Costo Histórico</t>
  </si>
  <si>
    <t>1241-9-1-0032</t>
  </si>
  <si>
    <t>1241-9-1-0033</t>
  </si>
  <si>
    <t>1241-9-1-0034</t>
  </si>
  <si>
    <t>TRITURADORA EX10</t>
  </si>
  <si>
    <t>RELOJ CHECADOR HUELLA P/100</t>
  </si>
  <si>
    <t>MAQUINA NESPRESSO</t>
  </si>
  <si>
    <t>1241-9-51908</t>
  </si>
  <si>
    <t>Valor Revaluado de Otros Mobiliarios y Equipos de Admiistración</t>
  </si>
  <si>
    <t>1241-9-034</t>
  </si>
  <si>
    <t xml:space="preserve">HORNO DE MICROONDAS </t>
  </si>
  <si>
    <t xml:space="preserve"> Mobiliario y Equipo Educacional y Recreativo</t>
  </si>
  <si>
    <t>1242-1</t>
  </si>
  <si>
    <t>Equipos y Aparatos Audiovisuales</t>
  </si>
  <si>
    <t>1242-1-2</t>
  </si>
  <si>
    <t>Valor Revaluado Equipos y Aparatos Audiovisuales</t>
  </si>
  <si>
    <t>1242-1-2-0005</t>
  </si>
  <si>
    <t>1242-1-2-0006</t>
  </si>
  <si>
    <t>1242-1-1-0011</t>
  </si>
  <si>
    <t>PANTALLA L.C.D. 40"</t>
  </si>
  <si>
    <t>PANTALLA DE PLASMA 50"</t>
  </si>
  <si>
    <t>VIDEOPROYECTOR</t>
  </si>
  <si>
    <t>1242-1-52101</t>
  </si>
  <si>
    <t>Acumulativa de Equipos y Aparatos Audiovisuales</t>
  </si>
  <si>
    <t>LED UN55JS7200FXZ</t>
  </si>
  <si>
    <t>LED UN75JU6500FXZ</t>
  </si>
  <si>
    <r>
      <t xml:space="preserve">BOSE SOUNTOUCH COLOR NEGRO  -  </t>
    </r>
    <r>
      <rPr>
        <b/>
        <sz val="7"/>
        <color indexed="8"/>
        <rFont val="Arial"/>
        <family val="2"/>
      </rPr>
      <t>BOCINA</t>
    </r>
  </si>
  <si>
    <t xml:space="preserve">MICROFONOS INALAMBRICOS CON BASE </t>
  </si>
  <si>
    <t xml:space="preserve">SMART TV 4K UHD  55" </t>
  </si>
  <si>
    <t>Televisión y soporte D. Gral.</t>
  </si>
  <si>
    <t xml:space="preserve">1242-3 </t>
  </si>
  <si>
    <t xml:space="preserve">Cámaras Fotográficas y de Video </t>
  </si>
  <si>
    <t>1242-3-2</t>
  </si>
  <si>
    <t>Valor Revaluado  de Camáras Fotográfica con valor mayor a  $2,000.00</t>
  </si>
  <si>
    <t>1242-3-2-0001</t>
  </si>
  <si>
    <t>CÁMARA FOTOGRÁFICA</t>
  </si>
  <si>
    <t>1242-3-52301</t>
  </si>
  <si>
    <t>Acumulativa de Camaras Fotográficas y de Video</t>
  </si>
  <si>
    <t>CÁMARA FOTOGRÁFICA COLOR NEGRO</t>
  </si>
  <si>
    <t xml:space="preserve">CAMARA FOTOGRAFICA DIGITAL COLOR ROJO </t>
  </si>
  <si>
    <t xml:space="preserve">1244-1    </t>
  </si>
  <si>
    <t>Equipo de Transporte</t>
  </si>
  <si>
    <t>1244-1-2</t>
  </si>
  <si>
    <t>Valor Revaluado  Equipo de Transporte</t>
  </si>
  <si>
    <t>1244-1-2-0001</t>
  </si>
  <si>
    <t>1244-1-2-0002</t>
  </si>
  <si>
    <t>1244-1-2-0003</t>
  </si>
  <si>
    <t>1244-1-2-0004</t>
  </si>
  <si>
    <t>1244-1-2-0005</t>
  </si>
  <si>
    <t>1244-1-2-0006</t>
  </si>
  <si>
    <t>TSURU GS I  2007</t>
  </si>
  <si>
    <t>COLORADO 4 X 4 CREW CAB 2007</t>
  </si>
  <si>
    <t>COLORADO 4 X 4 CREW CAB  2008</t>
  </si>
  <si>
    <t>CHEVY  3 PUERTAS  2007</t>
  </si>
  <si>
    <t>FORD FUSION 2010</t>
  </si>
  <si>
    <t>ESTAQUITAS CHASIS NISSAN  2013</t>
  </si>
  <si>
    <t>1244-1-54101</t>
  </si>
  <si>
    <t xml:space="preserve">Acumulativa  Vehiculo y Equipo Terrestre </t>
  </si>
  <si>
    <t xml:space="preserve">Valor revaulado estimado </t>
  </si>
  <si>
    <t>DUSTER 2017</t>
  </si>
  <si>
    <t>JETTA</t>
  </si>
  <si>
    <t>GRAND CHEROKEE LIMITED 4X2 LUJO V8</t>
  </si>
  <si>
    <t>1246-5</t>
  </si>
  <si>
    <t>1246-5-1</t>
  </si>
  <si>
    <t>Equipo de Comunicación y Telecomunicación</t>
  </si>
  <si>
    <t>Costo Histórico de Equipo de Comunicación y Telecomunicación</t>
  </si>
  <si>
    <t>Maquinaria, Otros Equipos y Herramientas</t>
  </si>
  <si>
    <t>1246-5-1-0035</t>
  </si>
  <si>
    <t>1246-5-1-0041</t>
  </si>
  <si>
    <t>APPLE IPHONE 5C 16GB-SPA</t>
  </si>
  <si>
    <t>ROUTER TPLINK 300 MBPS</t>
  </si>
  <si>
    <t>1246-5-2</t>
  </si>
  <si>
    <t>Valor Revaluado de Equipo de Comunicación y Telecomunicación</t>
  </si>
  <si>
    <t>1246-5-2-0003</t>
  </si>
  <si>
    <t>1246-5-1-0005</t>
  </si>
  <si>
    <t>SWICHT 24 PTOS. 100M/1GB</t>
  </si>
  <si>
    <t>CONMUTADOR ANÁLOGO Y DIGITAL</t>
  </si>
  <si>
    <t>GPS MAGELLAN MOBILE MAPPER 6</t>
  </si>
  <si>
    <t>HIPER GA/GB-500 GPS</t>
  </si>
  <si>
    <t>4 extintores</t>
  </si>
  <si>
    <t>1246-5-56501</t>
  </si>
  <si>
    <t>Acumulativa de Equipo de Comunicación y Telecomunicación</t>
  </si>
  <si>
    <t>1246-5-2-0008</t>
  </si>
  <si>
    <t>1246-5-1-0009</t>
  </si>
  <si>
    <t>1246-5-56502</t>
  </si>
  <si>
    <t>1246-5-56503</t>
  </si>
  <si>
    <t>1246-5-56504</t>
  </si>
  <si>
    <t>1246-5-56505</t>
  </si>
  <si>
    <t>GPS MAP 64s (7 Accesorios)</t>
  </si>
  <si>
    <t xml:space="preserve">CELULAR R1 R8 </t>
  </si>
  <si>
    <t>TELEFONO CELULAR COLOR NEGRO</t>
  </si>
  <si>
    <t>CELULAR GALAXY A51</t>
  </si>
  <si>
    <t xml:space="preserve"> CELULAR NOKIA LTE PLUS AZUL</t>
  </si>
  <si>
    <t xml:space="preserve">1246-6 </t>
  </si>
  <si>
    <t>Equipos de Generación Eléctrica, Aparatos y Accesorios Eléctricos</t>
  </si>
  <si>
    <t>1246-6-1</t>
  </si>
  <si>
    <t>Costo Histórico de Equipos de Generación Eléctrica, Aparatos y Accesorios Eléctricos</t>
  </si>
  <si>
    <t>NO BREAK COLOR NEGRO 900 VA.</t>
  </si>
  <si>
    <t>NO BREAK TRIP LITTE UPS  1500M</t>
  </si>
  <si>
    <t>NO BREAK 1040 VA</t>
  </si>
  <si>
    <t>1246-6-56604</t>
  </si>
  <si>
    <t>Acumulativa,   Aparatos y Accesorios Eléctricos</t>
  </si>
  <si>
    <t>1246-7</t>
  </si>
  <si>
    <t xml:space="preserve">Herramientas y Máquinas-Herramienta </t>
  </si>
  <si>
    <t>1246-7-56704</t>
  </si>
  <si>
    <t>Acumulativa de Herramienta y Máquinas -Herramientas</t>
  </si>
  <si>
    <t>PODADORA DE ALTURA PROF. LOGITUD 270-390 CM</t>
  </si>
  <si>
    <t>1246-5-0005</t>
  </si>
  <si>
    <t xml:space="preserve">MOTORLA </t>
  </si>
  <si>
    <t xml:space="preserve">TELEFONO CELULAR </t>
  </si>
  <si>
    <t>SAMSUNG LTE SM-AO37M</t>
  </si>
  <si>
    <t>DJI DRON MAVIC</t>
  </si>
  <si>
    <t>LAPTOP</t>
  </si>
  <si>
    <t>NO BREAK CYBER</t>
  </si>
  <si>
    <t>DESKTOP LENOVO</t>
  </si>
  <si>
    <t>SILLON EJECUTIVO</t>
  </si>
  <si>
    <t>SILLA EJECUTIVA COLOR CHOCOLATE</t>
  </si>
  <si>
    <t>ESCRITORIO</t>
  </si>
  <si>
    <t>SILLON EJECUTIVO PIEL  COLOR NEGRO</t>
  </si>
  <si>
    <t>1241-3-20069</t>
  </si>
  <si>
    <t>DESTOPDELL IMSPIRON 223265</t>
  </si>
  <si>
    <t>1241-3-2-0070</t>
  </si>
  <si>
    <t>LAPTOP LENOVO 500-15</t>
  </si>
  <si>
    <t>PC EMSAMBLADA INTEL CORE 17</t>
  </si>
  <si>
    <t>1241-3-2-0072</t>
  </si>
  <si>
    <t>1241-3-2-0071</t>
  </si>
  <si>
    <t>Pintura al Oleo 1.20x1.49</t>
  </si>
  <si>
    <t>1241-3-2-0073</t>
  </si>
  <si>
    <t>1241-3-2-0074</t>
  </si>
  <si>
    <t>PC ENSAMBLADA ATHLON II X 2 270 8GB</t>
  </si>
  <si>
    <t xml:space="preserve"> Relación de bienes que componen el Patrimonio </t>
  </si>
  <si>
    <t>DISCODURO ESTEXNO USO RUDO</t>
  </si>
  <si>
    <t>MULTIFUNCIONAL EKCO TAN</t>
  </si>
  <si>
    <t>CPU DELL INTEL CORE I5 120G SSD UN TB</t>
  </si>
  <si>
    <t>PC ENSAMBLADA AMD A6 6400 K , RAM BDR3 8</t>
  </si>
  <si>
    <t>1241-3-20075</t>
  </si>
  <si>
    <t>1241-3-20076</t>
  </si>
  <si>
    <t>1241-3-2-0077</t>
  </si>
  <si>
    <t>1241-3-2-0078</t>
  </si>
  <si>
    <t>1241-3-2-0079</t>
  </si>
  <si>
    <t>DESKTOP LENOVO A340-24IWL</t>
  </si>
  <si>
    <t>DISCO DURO ADATA 2TB 2TU31NG</t>
  </si>
  <si>
    <t>LAPTOP HACER 36F C13 8GB 512 SD</t>
  </si>
  <si>
    <t>DISCO DURO SEAGATE 8TB STEB80</t>
  </si>
  <si>
    <t>ROUTER TPLINK WIFI 6AX3000</t>
  </si>
  <si>
    <t>BAFLE (BOCINA KAISER)</t>
  </si>
  <si>
    <t>NO BREAK CYBERPOWER OMG900ATLCD</t>
  </si>
  <si>
    <t>NO BREAK CYBERPOWER OM900ATLCD</t>
  </si>
  <si>
    <t>EXTENSION DE USO RUDO</t>
  </si>
  <si>
    <t>SILLA EJECUTIVA CS-5226 GR</t>
  </si>
  <si>
    <t>ESCRITORIO EJECUTIVO AVATAR</t>
  </si>
  <si>
    <t>SILLA EJECUTIVA HB-2023 NG</t>
  </si>
  <si>
    <t>PC DE ESCRITORIO PC DESKTOP LENOVO SERIE M/THINKCENTER M90T GEN 3 TORRE /15 12400/16GB</t>
  </si>
  <si>
    <t>MONITOR - MONITOR LED  LG 29WP500-B 29 ULTRAWIDE</t>
  </si>
  <si>
    <t>EQUIPO DE COMPUTO DELL PRECISIN 3660 TOWER</t>
  </si>
  <si>
    <t>MONITOR DELL 27 P2722H 68.6CM (27")</t>
  </si>
  <si>
    <t>LAPTOP  ASUS 15EA C13 8GB 128SD</t>
  </si>
  <si>
    <t>LAPTOP ACER 20T C15 8GB 256SD</t>
  </si>
  <si>
    <t>PC DE ESCRITORIO DESKTOP LENOVO F0E C13 4GB 1TB</t>
  </si>
  <si>
    <t>LAPTOP ACER 1RY C13 8GB 512SD</t>
  </si>
  <si>
    <t>NO BREAK CYBERPOWER LX110GNG</t>
  </si>
  <si>
    <t>NO BREAK CYBER POWER ERLX1500GUNG</t>
  </si>
  <si>
    <t>MOTOSIERRA MS210 DE 18" STELL SERIE 831616424</t>
  </si>
  <si>
    <t>AMPERIMETRO DE GANCHO 400 AMP SC</t>
  </si>
  <si>
    <t>DISPENSADOR DE AGUA WATER FRESH MOD 87330</t>
  </si>
  <si>
    <t>HORNO DE MICROONDAS 1.1 PIE</t>
  </si>
  <si>
    <t>SILLA DE PIEL CAFÉ</t>
  </si>
  <si>
    <t>1241-9-1-0035</t>
  </si>
  <si>
    <t>1241-9-1-0036</t>
  </si>
  <si>
    <t>HORNO DE MICROONDAS</t>
  </si>
  <si>
    <t xml:space="preserve">1246-9 </t>
  </si>
  <si>
    <t>Otros Equipos</t>
  </si>
  <si>
    <t>1246-9-56905</t>
  </si>
  <si>
    <t>Otros Mobiliario y Equipo</t>
  </si>
  <si>
    <t>Formato IG-2</t>
  </si>
  <si>
    <t>al 30 de Junio de 2024.</t>
  </si>
  <si>
    <t>COMPUTADORA ARMADA CVON INTEL CORE I5, MONITOR DE 24 PLG</t>
  </si>
  <si>
    <t>COMPUTADORA OPTIPLEX 700 INTEL CORE 15 4400</t>
  </si>
  <si>
    <t>1241-3-2-0080</t>
  </si>
  <si>
    <t>1241-3-2-0081</t>
  </si>
  <si>
    <t>MONITOR LED FULL HD</t>
  </si>
  <si>
    <t>1241-3-2-0082</t>
  </si>
  <si>
    <t>1241-3-2-0083</t>
  </si>
  <si>
    <t>1241-3-2-0084</t>
  </si>
  <si>
    <t>1241-3-2-0085</t>
  </si>
  <si>
    <t>1241-3-2-0086</t>
  </si>
  <si>
    <t>MULTIFUNCIONAL</t>
  </si>
  <si>
    <t>LAPTOP NITRO 51P C15 8GB 512SD</t>
  </si>
  <si>
    <t>MONITOR LG 32MN500M 32&amp;QUOT;F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</si>
</sst>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6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4" tint="-0.249977111117893"/>
      <name val="Arial Narrow"/>
      <family val="2"/>
    </font>
    <font>
      <sz val="10"/>
      <color rgb="FF0000FF"/>
      <name val="Arial Narrow"/>
      <family val="2"/>
    </font>
    <font>
      <i/>
      <sz val="11"/>
      <color rgb="FF000000"/>
      <name val="Arial Narrow"/>
      <family val="2"/>
    </font>
    <font>
      <sz val="9"/>
      <color theme="3" tint="0.39997558519241921"/>
      <name val="Arial"/>
      <family val="2"/>
    </font>
    <font>
      <b/>
      <sz val="9"/>
      <color rgb="FF000000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sz val="12"/>
      <color indexed="62"/>
      <name val="Arial"/>
      <family val="2"/>
    </font>
    <font>
      <sz val="10"/>
      <name val="Arial"/>
    </font>
    <font>
      <sz val="8"/>
      <name val="Arial"/>
    </font>
    <font>
      <b/>
      <sz val="8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43" fontId="1" fillId="0" borderId="0" applyFont="0" applyFill="0" applyBorder="0" applyAlignment="0" applyProtection="0"/>
    <xf numFmtId="43" fontId="60" fillId="0" borderId="0" applyFont="0" applyFill="0" applyBorder="0" applyAlignment="0" applyProtection="0"/>
  </cellStyleXfs>
  <cellXfs count="255">
    <xf numFmtId="0" fontId="0" fillId="0" borderId="0" xfId="0"/>
    <xf numFmtId="0" fontId="1" fillId="24" borderId="0" xfId="46" applyFill="1" applyProtection="1">
      <protection hidden="1"/>
    </xf>
    <xf numFmtId="0" fontId="1" fillId="24" borderId="0" xfId="46" applyFill="1"/>
    <xf numFmtId="0" fontId="1" fillId="25" borderId="9" xfId="46" applyFill="1" applyBorder="1" applyAlignment="1" applyProtection="1">
      <alignment horizontal="center" vertical="center" wrapText="1"/>
      <protection hidden="1"/>
    </xf>
    <xf numFmtId="0" fontId="1" fillId="25" borderId="9" xfId="46" applyFill="1" applyBorder="1" applyAlignment="1" applyProtection="1">
      <alignment horizontal="center" vertical="center"/>
      <protection hidden="1"/>
    </xf>
    <xf numFmtId="0" fontId="35" fillId="0" borderId="10" xfId="46" applyFont="1" applyBorder="1" applyAlignment="1" applyProtection="1">
      <alignment horizontal="center" vertical="center"/>
      <protection hidden="1"/>
    </xf>
    <xf numFmtId="0" fontId="35" fillId="0" borderId="10" xfId="32" applyFont="1" applyFill="1" applyBorder="1" applyAlignment="1" applyProtection="1">
      <protection hidden="1"/>
    </xf>
    <xf numFmtId="0" fontId="35" fillId="0" borderId="10" xfId="32" applyFont="1" applyFill="1" applyBorder="1" applyAlignment="1" applyProtection="1"/>
    <xf numFmtId="0" fontId="35" fillId="0" borderId="10" xfId="32" applyFont="1" applyFill="1" applyBorder="1" applyAlignment="1" applyProtection="1">
      <alignment vertical="center"/>
      <protection hidden="1"/>
    </xf>
    <xf numFmtId="0" fontId="35" fillId="0" borderId="35" xfId="46" applyFont="1" applyBorder="1" applyAlignment="1" applyProtection="1">
      <alignment horizontal="center" vertical="center"/>
      <protection hidden="1"/>
    </xf>
    <xf numFmtId="0" fontId="35" fillId="0" borderId="36" xfId="32" applyFont="1" applyFill="1" applyBorder="1" applyAlignment="1" applyProtection="1">
      <protection hidden="1"/>
    </xf>
    <xf numFmtId="0" fontId="35" fillId="0" borderId="35" xfId="32" applyFont="1" applyFill="1" applyBorder="1" applyAlignment="1" applyProtection="1">
      <alignment horizontal="center" vertical="center"/>
      <protection hidden="1"/>
    </xf>
    <xf numFmtId="0" fontId="35" fillId="0" borderId="37" xfId="32" applyFont="1" applyFill="1" applyBorder="1" applyAlignment="1" applyProtection="1">
      <protection hidden="1"/>
    </xf>
    <xf numFmtId="0" fontId="35" fillId="0" borderId="0" xfId="46" applyFont="1"/>
    <xf numFmtId="0" fontId="35" fillId="0" borderId="10" xfId="32" applyFont="1" applyFill="1" applyBorder="1" applyAlignment="1" applyProtection="1">
      <alignment horizontal="center"/>
    </xf>
    <xf numFmtId="0" fontId="35" fillId="0" borderId="10" xfId="0" applyFont="1" applyBorder="1" applyAlignment="1">
      <alignment horizontal="center" vertical="center"/>
    </xf>
    <xf numFmtId="0" fontId="35" fillId="0" borderId="10" xfId="32" applyFont="1" applyFill="1" applyBorder="1" applyAlignment="1" applyProtection="1">
      <alignment wrapText="1"/>
    </xf>
    <xf numFmtId="0" fontId="35" fillId="0" borderId="10" xfId="32" applyFont="1" applyFill="1" applyBorder="1" applyAlignment="1" applyProtection="1">
      <alignment horizontal="center" vertical="center"/>
    </xf>
    <xf numFmtId="0" fontId="36" fillId="0" borderId="10" xfId="32" applyFont="1" applyFill="1" applyBorder="1" applyAlignment="1" applyProtection="1">
      <alignment wrapText="1"/>
    </xf>
    <xf numFmtId="0" fontId="35" fillId="0" borderId="37" xfId="32" applyFont="1" applyFill="1" applyBorder="1" applyAlignment="1" applyProtection="1">
      <alignment horizontal="left" vertical="center"/>
      <protection hidden="1"/>
    </xf>
    <xf numFmtId="0" fontId="35" fillId="0" borderId="36" xfId="32" applyFont="1" applyFill="1" applyBorder="1" applyAlignment="1" applyProtection="1">
      <alignment horizontal="left"/>
      <protection hidden="1"/>
    </xf>
    <xf numFmtId="0" fontId="1" fillId="26" borderId="0" xfId="46" applyFill="1" applyProtection="1">
      <protection hidden="1"/>
    </xf>
    <xf numFmtId="0" fontId="22" fillId="0" borderId="0" xfId="0" applyFont="1"/>
    <xf numFmtId="0" fontId="23" fillId="0" borderId="0" xfId="0" applyFont="1"/>
    <xf numFmtId="0" fontId="37" fillId="0" borderId="0" xfId="0" applyFont="1" applyAlignment="1">
      <alignment horizontal="right"/>
    </xf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3" fillId="0" borderId="0" xfId="0" quotePrefix="1" applyFont="1" applyAlignment="1">
      <alignment horizontal="center"/>
    </xf>
    <xf numFmtId="0" fontId="38" fillId="0" borderId="0" xfId="0" quotePrefix="1" applyFont="1" applyAlignment="1">
      <alignment horizontal="center"/>
    </xf>
    <xf numFmtId="0" fontId="23" fillId="27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12" xfId="0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0" borderId="10" xfId="0" applyFont="1" applyBorder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39" fillId="0" borderId="0" xfId="0" applyFont="1"/>
    <xf numFmtId="0" fontId="1" fillId="0" borderId="0" xfId="43"/>
    <xf numFmtId="0" fontId="28" fillId="0" borderId="0" xfId="43" applyFont="1"/>
    <xf numFmtId="49" fontId="40" fillId="0" borderId="0" xfId="43" applyNumberFormat="1" applyFont="1" applyAlignment="1">
      <alignment horizontal="center" vertical="center"/>
    </xf>
    <xf numFmtId="0" fontId="29" fillId="0" borderId="0" xfId="43" applyFont="1" applyAlignment="1">
      <alignment horizontal="right"/>
    </xf>
    <xf numFmtId="0" fontId="50" fillId="0" borderId="0" xfId="45" applyFont="1" applyAlignment="1">
      <alignment horizontal="center"/>
    </xf>
    <xf numFmtId="0" fontId="50" fillId="0" borderId="0" xfId="45" applyFont="1"/>
    <xf numFmtId="49" fontId="29" fillId="0" borderId="0" xfId="45" applyNumberFormat="1" applyFont="1" applyAlignment="1">
      <alignment horizontal="center" vertical="center"/>
    </xf>
    <xf numFmtId="4" fontId="48" fillId="0" borderId="0" xfId="45" applyNumberFormat="1" applyFont="1" applyAlignment="1">
      <alignment horizontal="right" wrapText="1"/>
    </xf>
    <xf numFmtId="0" fontId="46" fillId="0" borderId="39" xfId="43" applyFont="1" applyBorder="1" applyAlignment="1" applyProtection="1">
      <alignment horizontal="left" vertical="top" wrapText="1"/>
      <protection locked="0"/>
    </xf>
    <xf numFmtId="0" fontId="46" fillId="0" borderId="40" xfId="43" applyFont="1" applyBorder="1" applyAlignment="1" applyProtection="1">
      <alignment horizontal="left" vertical="top" wrapText="1"/>
      <protection locked="0"/>
    </xf>
    <xf numFmtId="0" fontId="50" fillId="0" borderId="40" xfId="43" applyFont="1" applyBorder="1" applyAlignment="1">
      <alignment horizontal="left"/>
    </xf>
    <xf numFmtId="0" fontId="29" fillId="0" borderId="40" xfId="43" applyFont="1" applyBorder="1" applyAlignment="1">
      <alignment horizontal="left"/>
    </xf>
    <xf numFmtId="4" fontId="59" fillId="0" borderId="0" xfId="45" applyNumberFormat="1" applyFont="1" applyAlignment="1">
      <alignment horizontal="center"/>
    </xf>
    <xf numFmtId="0" fontId="30" fillId="0" borderId="0" xfId="43" applyFont="1" applyAlignment="1">
      <alignment horizontal="left"/>
    </xf>
    <xf numFmtId="0" fontId="50" fillId="0" borderId="0" xfId="45" applyFont="1" applyAlignment="1">
      <alignment horizontal="left"/>
    </xf>
    <xf numFmtId="49" fontId="40" fillId="0" borderId="0" xfId="43" applyNumberFormat="1" applyFont="1" applyAlignment="1">
      <alignment horizontal="left" vertical="center"/>
    </xf>
    <xf numFmtId="0" fontId="51" fillId="0" borderId="40" xfId="45" applyFont="1" applyBorder="1" applyAlignment="1" applyProtection="1">
      <alignment horizontal="left" vertical="center" wrapText="1"/>
      <protection locked="0"/>
    </xf>
    <xf numFmtId="0" fontId="3" fillId="0" borderId="40" xfId="45" applyFont="1" applyBorder="1" applyAlignment="1" applyProtection="1">
      <alignment horizontal="left" vertical="center" wrapText="1"/>
      <protection locked="0"/>
    </xf>
    <xf numFmtId="0" fontId="52" fillId="0" borderId="40" xfId="45" applyFont="1" applyBorder="1" applyAlignment="1">
      <alignment horizontal="left" vertical="center" wrapText="1"/>
    </xf>
    <xf numFmtId="0" fontId="51" fillId="0" borderId="40" xfId="45" applyFont="1" applyBorder="1" applyAlignment="1">
      <alignment horizontal="left" vertical="center" wrapText="1"/>
    </xf>
    <xf numFmtId="0" fontId="1" fillId="0" borderId="40" xfId="43" applyBorder="1" applyAlignment="1">
      <alignment horizontal="left"/>
    </xf>
    <xf numFmtId="0" fontId="49" fillId="0" borderId="40" xfId="43" applyFont="1" applyBorder="1" applyAlignment="1">
      <alignment horizontal="left"/>
    </xf>
    <xf numFmtId="0" fontId="49" fillId="0" borderId="40" xfId="45" applyFont="1" applyBorder="1" applyAlignment="1">
      <alignment horizontal="left"/>
    </xf>
    <xf numFmtId="0" fontId="1" fillId="0" borderId="40" xfId="45" applyBorder="1" applyAlignment="1">
      <alignment horizontal="left" wrapText="1"/>
    </xf>
    <xf numFmtId="0" fontId="56" fillId="0" borderId="40" xfId="45" applyFont="1" applyBorder="1" applyAlignment="1">
      <alignment horizontal="left" wrapText="1"/>
    </xf>
    <xf numFmtId="0" fontId="1" fillId="0" borderId="40" xfId="45" applyBorder="1" applyAlignment="1">
      <alignment horizontal="left"/>
    </xf>
    <xf numFmtId="0" fontId="1" fillId="0" borderId="0" xfId="43" applyAlignment="1">
      <alignment horizontal="left"/>
    </xf>
    <xf numFmtId="0" fontId="31" fillId="0" borderId="0" xfId="43" applyFont="1" applyAlignment="1">
      <alignment vertical="center"/>
    </xf>
    <xf numFmtId="0" fontId="54" fillId="0" borderId="0" xfId="45" applyFont="1" applyAlignment="1">
      <alignment wrapText="1"/>
    </xf>
    <xf numFmtId="0" fontId="29" fillId="0" borderId="0" xfId="45" applyFont="1"/>
    <xf numFmtId="0" fontId="49" fillId="0" borderId="0" xfId="45" applyFont="1"/>
    <xf numFmtId="0" fontId="41" fillId="28" borderId="42" xfId="43" applyFont="1" applyFill="1" applyBorder="1" applyAlignment="1">
      <alignment horizontal="left" vertical="center" wrapText="1"/>
    </xf>
    <xf numFmtId="0" fontId="41" fillId="28" borderId="43" xfId="43" applyFont="1" applyFill="1" applyBorder="1" applyAlignment="1">
      <alignment horizontal="center" vertical="center" wrapText="1"/>
    </xf>
    <xf numFmtId="0" fontId="41" fillId="28" borderId="44" xfId="43" applyFont="1" applyFill="1" applyBorder="1" applyAlignment="1">
      <alignment horizontal="center" vertical="center" wrapText="1"/>
    </xf>
    <xf numFmtId="0" fontId="51" fillId="0" borderId="40" xfId="45" applyFont="1" applyBorder="1" applyAlignment="1">
      <alignment horizontal="left" wrapText="1"/>
    </xf>
    <xf numFmtId="0" fontId="55" fillId="0" borderId="40" xfId="45" applyFont="1" applyBorder="1" applyAlignment="1">
      <alignment horizontal="left" wrapText="1"/>
    </xf>
    <xf numFmtId="0" fontId="31" fillId="0" borderId="40" xfId="45" applyFont="1" applyBorder="1" applyAlignment="1">
      <alignment horizontal="left" wrapText="1"/>
    </xf>
    <xf numFmtId="0" fontId="46" fillId="0" borderId="41" xfId="43" applyFont="1" applyBorder="1" applyAlignment="1" applyProtection="1">
      <alignment horizontal="left" vertical="center" wrapText="1"/>
      <protection locked="0"/>
    </xf>
    <xf numFmtId="0" fontId="48" fillId="0" borderId="45" xfId="45" applyFont="1" applyBorder="1" applyAlignment="1">
      <alignment horizontal="left" vertical="center" wrapText="1"/>
    </xf>
    <xf numFmtId="0" fontId="53" fillId="0" borderId="45" xfId="45" applyFont="1" applyBorder="1" applyAlignment="1">
      <alignment horizontal="left" vertical="center" wrapText="1"/>
    </xf>
    <xf numFmtId="0" fontId="50" fillId="0" borderId="39" xfId="43" applyFont="1" applyBorder="1" applyAlignment="1">
      <alignment horizontal="left"/>
    </xf>
    <xf numFmtId="0" fontId="50" fillId="0" borderId="41" xfId="43" applyFont="1" applyBorder="1" applyAlignment="1">
      <alignment horizontal="left"/>
    </xf>
    <xf numFmtId="0" fontId="50" fillId="0" borderId="45" xfId="43" applyFont="1" applyBorder="1" applyAlignment="1">
      <alignment horizontal="left"/>
    </xf>
    <xf numFmtId="0" fontId="54" fillId="0" borderId="45" xfId="45" applyFont="1" applyBorder="1" applyAlignment="1">
      <alignment horizontal="left" wrapText="1"/>
    </xf>
    <xf numFmtId="0" fontId="49" fillId="0" borderId="45" xfId="45" applyFont="1" applyBorder="1" applyAlignment="1">
      <alignment horizontal="left"/>
    </xf>
    <xf numFmtId="0" fontId="29" fillId="0" borderId="39" xfId="43" applyFont="1" applyBorder="1" applyAlignment="1">
      <alignment horizontal="left"/>
    </xf>
    <xf numFmtId="0" fontId="29" fillId="0" borderId="41" xfId="43" applyFont="1" applyBorder="1" applyAlignment="1">
      <alignment horizontal="left"/>
    </xf>
    <xf numFmtId="0" fontId="49" fillId="0" borderId="45" xfId="43" applyFont="1" applyBorder="1" applyAlignment="1">
      <alignment horizontal="left"/>
    </xf>
    <xf numFmtId="0" fontId="29" fillId="0" borderId="45" xfId="45" applyFont="1" applyBorder="1" applyAlignment="1">
      <alignment horizontal="left"/>
    </xf>
    <xf numFmtId="0" fontId="49" fillId="0" borderId="41" xfId="43" applyFont="1" applyBorder="1" applyAlignment="1">
      <alignment horizontal="left"/>
    </xf>
    <xf numFmtId="0" fontId="29" fillId="0" borderId="45" xfId="43" applyFont="1" applyBorder="1" applyAlignment="1">
      <alignment horizontal="left"/>
    </xf>
    <xf numFmtId="0" fontId="48" fillId="0" borderId="45" xfId="45" applyFont="1" applyBorder="1" applyAlignment="1">
      <alignment horizontal="left" wrapText="1"/>
    </xf>
    <xf numFmtId="4" fontId="47" fillId="0" borderId="29" xfId="45" applyNumberFormat="1" applyFont="1" applyBorder="1" applyAlignment="1">
      <alignment horizontal="right" wrapText="1"/>
    </xf>
    <xf numFmtId="4" fontId="47" fillId="0" borderId="30" xfId="45" applyNumberFormat="1" applyFont="1" applyBorder="1" applyAlignment="1">
      <alignment horizontal="right" wrapText="1"/>
    </xf>
    <xf numFmtId="0" fontId="55" fillId="0" borderId="29" xfId="45" applyFont="1" applyBorder="1" applyAlignment="1">
      <alignment wrapText="1"/>
    </xf>
    <xf numFmtId="0" fontId="55" fillId="0" borderId="46" xfId="45" applyFont="1" applyBorder="1" applyAlignment="1">
      <alignment wrapText="1"/>
    </xf>
    <xf numFmtId="0" fontId="31" fillId="0" borderId="46" xfId="45" applyFont="1" applyBorder="1" applyAlignment="1">
      <alignment wrapText="1"/>
    </xf>
    <xf numFmtId="4" fontId="47" fillId="0" borderId="46" xfId="45" applyNumberFormat="1" applyFont="1" applyBorder="1" applyAlignment="1">
      <alignment horizontal="right" wrapText="1"/>
    </xf>
    <xf numFmtId="0" fontId="31" fillId="0" borderId="29" xfId="45" applyFont="1" applyBorder="1" applyAlignment="1">
      <alignment wrapText="1"/>
    </xf>
    <xf numFmtId="0" fontId="31" fillId="0" borderId="46" xfId="45" applyFont="1" applyBorder="1"/>
    <xf numFmtId="0" fontId="31" fillId="0" borderId="30" xfId="45" applyFont="1" applyBorder="1"/>
    <xf numFmtId="0" fontId="1" fillId="0" borderId="46" xfId="45" applyBorder="1"/>
    <xf numFmtId="0" fontId="1" fillId="0" borderId="46" xfId="43" applyBorder="1"/>
    <xf numFmtId="0" fontId="1" fillId="0" borderId="39" xfId="45" applyBorder="1" applyAlignment="1">
      <alignment horizontal="left"/>
    </xf>
    <xf numFmtId="4" fontId="1" fillId="0" borderId="46" xfId="45" applyNumberFormat="1" applyBorder="1"/>
    <xf numFmtId="4" fontId="30" fillId="0" borderId="46" xfId="45" applyNumberFormat="1" applyFont="1" applyBorder="1"/>
    <xf numFmtId="0" fontId="1" fillId="0" borderId="30" xfId="45" applyBorder="1"/>
    <xf numFmtId="4" fontId="29" fillId="0" borderId="47" xfId="43" applyNumberFormat="1" applyFont="1" applyBorder="1"/>
    <xf numFmtId="4" fontId="1" fillId="0" borderId="46" xfId="45" applyNumberFormat="1" applyBorder="1" applyAlignment="1">
      <alignment horizontal="right" vertical="center"/>
    </xf>
    <xf numFmtId="4" fontId="0" fillId="0" borderId="46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57" fillId="0" borderId="48" xfId="45" applyFont="1" applyBorder="1" applyAlignment="1">
      <alignment horizontal="left" vertical="center" wrapText="1"/>
    </xf>
    <xf numFmtId="4" fontId="1" fillId="0" borderId="49" xfId="45" applyNumberFormat="1" applyBorder="1" applyAlignment="1">
      <alignment horizontal="right" vertical="center"/>
    </xf>
    <xf numFmtId="0" fontId="57" fillId="0" borderId="49" xfId="45" applyFont="1" applyBorder="1" applyAlignment="1">
      <alignment horizontal="left" vertical="center" wrapText="1"/>
    </xf>
    <xf numFmtId="4" fontId="1" fillId="0" borderId="46" xfId="45" applyNumberFormat="1" applyBorder="1" applyAlignment="1">
      <alignment horizontal="right"/>
    </xf>
    <xf numFmtId="0" fontId="29" fillId="0" borderId="29" xfId="43" applyFont="1" applyBorder="1" applyAlignment="1">
      <alignment horizontal="left"/>
    </xf>
    <xf numFmtId="0" fontId="56" fillId="0" borderId="46" xfId="45" applyFont="1" applyBorder="1" applyAlignment="1">
      <alignment horizontal="left" wrapText="1"/>
    </xf>
    <xf numFmtId="0" fontId="56" fillId="0" borderId="30" xfId="45" applyFont="1" applyBorder="1" applyAlignment="1">
      <alignment horizontal="left" wrapText="1"/>
    </xf>
    <xf numFmtId="0" fontId="29" fillId="0" borderId="29" xfId="45" applyFont="1" applyBorder="1"/>
    <xf numFmtId="4" fontId="29" fillId="0" borderId="29" xfId="43" applyNumberFormat="1" applyFont="1" applyBorder="1"/>
    <xf numFmtId="4" fontId="29" fillId="0" borderId="46" xfId="43" applyNumberFormat="1" applyFont="1" applyBorder="1"/>
    <xf numFmtId="0" fontId="49" fillId="0" borderId="30" xfId="45" applyFont="1" applyBorder="1"/>
    <xf numFmtId="4" fontId="29" fillId="0" borderId="30" xfId="43" applyNumberFormat="1" applyFont="1" applyBorder="1"/>
    <xf numFmtId="4" fontId="30" fillId="0" borderId="46" xfId="45" applyNumberFormat="1" applyFont="1" applyBorder="1" applyAlignment="1">
      <alignment horizontal="right"/>
    </xf>
    <xf numFmtId="43" fontId="48" fillId="0" borderId="29" xfId="69" applyFont="1" applyBorder="1" applyAlignment="1">
      <alignment horizontal="center" wrapText="1"/>
    </xf>
    <xf numFmtId="43" fontId="48" fillId="0" borderId="46" xfId="69" applyFont="1" applyBorder="1" applyAlignment="1">
      <alignment horizontal="center" wrapText="1"/>
    </xf>
    <xf numFmtId="4" fontId="29" fillId="0" borderId="30" xfId="45" applyNumberFormat="1" applyFont="1" applyBorder="1"/>
    <xf numFmtId="43" fontId="30" fillId="0" borderId="46" xfId="36" applyFont="1" applyFill="1" applyBorder="1" applyProtection="1">
      <protection locked="0"/>
    </xf>
    <xf numFmtId="43" fontId="30" fillId="0" borderId="46" xfId="45" applyNumberFormat="1" applyFont="1" applyBorder="1" applyAlignment="1" applyProtection="1">
      <alignment wrapText="1"/>
      <protection locked="0"/>
    </xf>
    <xf numFmtId="4" fontId="48" fillId="0" borderId="46" xfId="45" applyNumberFormat="1" applyFont="1" applyBorder="1" applyAlignment="1">
      <alignment horizontal="right" wrapText="1"/>
    </xf>
    <xf numFmtId="43" fontId="30" fillId="0" borderId="46" xfId="36" applyFont="1" applyFill="1" applyBorder="1"/>
    <xf numFmtId="43" fontId="29" fillId="0" borderId="47" xfId="36" applyFont="1" applyFill="1" applyBorder="1"/>
    <xf numFmtId="4" fontId="48" fillId="0" borderId="47" xfId="45" applyNumberFormat="1" applyFont="1" applyBorder="1" applyAlignment="1">
      <alignment horizontal="right" wrapText="1"/>
    </xf>
    <xf numFmtId="4" fontId="50" fillId="0" borderId="29" xfId="43" applyNumberFormat="1" applyFont="1" applyBorder="1"/>
    <xf numFmtId="4" fontId="1" fillId="0" borderId="46" xfId="43" applyNumberFormat="1" applyBorder="1"/>
    <xf numFmtId="0" fontId="1" fillId="0" borderId="50" xfId="45" applyBorder="1"/>
    <xf numFmtId="0" fontId="1" fillId="0" borderId="51" xfId="45" applyBorder="1"/>
    <xf numFmtId="0" fontId="46" fillId="0" borderId="29" xfId="43" applyFont="1" applyBorder="1" applyAlignment="1">
      <alignment vertical="top" wrapText="1"/>
    </xf>
    <xf numFmtId="0" fontId="46" fillId="0" borderId="46" xfId="43" applyFont="1" applyBorder="1" applyAlignment="1">
      <alignment vertical="top" wrapText="1"/>
    </xf>
    <xf numFmtId="0" fontId="46" fillId="0" borderId="30" xfId="43" applyFont="1" applyBorder="1" applyAlignment="1">
      <alignment vertical="center" wrapText="1"/>
    </xf>
    <xf numFmtId="0" fontId="51" fillId="0" borderId="46" xfId="45" applyFont="1" applyBorder="1" applyAlignment="1" applyProtection="1">
      <alignment horizontal="left" vertical="center" wrapText="1"/>
      <protection locked="0"/>
    </xf>
    <xf numFmtId="0" fontId="3" fillId="0" borderId="46" xfId="45" applyFont="1" applyBorder="1" applyAlignment="1" applyProtection="1">
      <alignment horizontal="left" vertical="center" wrapText="1"/>
      <protection locked="0"/>
    </xf>
    <xf numFmtId="0" fontId="52" fillId="0" borderId="46" xfId="45" applyFont="1" applyBorder="1" applyAlignment="1">
      <alignment horizontal="left" vertical="center" wrapText="1"/>
    </xf>
    <xf numFmtId="0" fontId="51" fillId="0" borderId="46" xfId="45" applyFont="1" applyBorder="1" applyAlignment="1">
      <alignment horizontal="left" vertical="center" wrapText="1"/>
    </xf>
    <xf numFmtId="0" fontId="48" fillId="0" borderId="47" xfId="45" applyFont="1" applyBorder="1" applyAlignment="1">
      <alignment horizontal="left" vertical="center" wrapText="1"/>
    </xf>
    <xf numFmtId="0" fontId="53" fillId="0" borderId="47" xfId="45" applyFont="1" applyBorder="1" applyAlignment="1">
      <alignment horizontal="left" vertical="center" wrapText="1"/>
    </xf>
    <xf numFmtId="0" fontId="50" fillId="0" borderId="29" xfId="43" applyFont="1" applyBorder="1"/>
    <xf numFmtId="0" fontId="50" fillId="0" borderId="46" xfId="43" applyFont="1" applyBorder="1"/>
    <xf numFmtId="0" fontId="50" fillId="0" borderId="30" xfId="43" applyFont="1" applyBorder="1"/>
    <xf numFmtId="0" fontId="51" fillId="0" borderId="46" xfId="45" applyFont="1" applyBorder="1" applyAlignment="1">
      <alignment wrapText="1"/>
    </xf>
    <xf numFmtId="0" fontId="29" fillId="0" borderId="47" xfId="43" applyFont="1" applyBorder="1"/>
    <xf numFmtId="0" fontId="49" fillId="0" borderId="47" xfId="45" applyFont="1" applyBorder="1"/>
    <xf numFmtId="0" fontId="57" fillId="0" borderId="46" xfId="45" applyFont="1" applyBorder="1" applyAlignment="1">
      <alignment wrapText="1"/>
    </xf>
    <xf numFmtId="0" fontId="57" fillId="0" borderId="46" xfId="0" applyFont="1" applyBorder="1" applyAlignment="1">
      <alignment horizontal="left" vertical="center" wrapText="1"/>
    </xf>
    <xf numFmtId="0" fontId="57" fillId="0" borderId="46" xfId="45" applyFont="1" applyBorder="1" applyAlignment="1">
      <alignment horizontal="left" vertical="center" wrapText="1"/>
    </xf>
    <xf numFmtId="0" fontId="49" fillId="0" borderId="29" xfId="43" applyFont="1" applyBorder="1"/>
    <xf numFmtId="0" fontId="49" fillId="0" borderId="30" xfId="43" applyFont="1" applyBorder="1"/>
    <xf numFmtId="0" fontId="49" fillId="0" borderId="47" xfId="43" applyFont="1" applyBorder="1"/>
    <xf numFmtId="0" fontId="29" fillId="0" borderId="46" xfId="43" applyFont="1" applyBorder="1" applyAlignment="1">
      <alignment horizontal="left"/>
    </xf>
    <xf numFmtId="0" fontId="29" fillId="0" borderId="30" xfId="43" applyFont="1" applyBorder="1" applyAlignment="1">
      <alignment horizontal="left"/>
    </xf>
    <xf numFmtId="0" fontId="29" fillId="0" borderId="47" xfId="45" applyFont="1" applyBorder="1"/>
    <xf numFmtId="0" fontId="29" fillId="0" borderId="29" xfId="43" applyFont="1" applyBorder="1"/>
    <xf numFmtId="0" fontId="29" fillId="0" borderId="30" xfId="43" applyFont="1" applyBorder="1"/>
    <xf numFmtId="0" fontId="49" fillId="0" borderId="46" xfId="43" applyFont="1" applyBorder="1"/>
    <xf numFmtId="0" fontId="29" fillId="0" borderId="29" xfId="45" applyFont="1" applyBorder="1" applyAlignment="1">
      <alignment horizontal="left"/>
    </xf>
    <xf numFmtId="0" fontId="29" fillId="0" borderId="46" xfId="45" applyFont="1" applyBorder="1" applyAlignment="1">
      <alignment horizontal="left"/>
    </xf>
    <xf numFmtId="0" fontId="29" fillId="0" borderId="30" xfId="45" applyFont="1" applyBorder="1" applyAlignment="1">
      <alignment horizontal="left"/>
    </xf>
    <xf numFmtId="0" fontId="57" fillId="0" borderId="46" xfId="45" applyFont="1" applyBorder="1"/>
    <xf numFmtId="0" fontId="51" fillId="0" borderId="39" xfId="45" applyFont="1" applyBorder="1" applyAlignment="1">
      <alignment horizontal="left" vertical="center" wrapText="1"/>
    </xf>
    <xf numFmtId="0" fontId="51" fillId="0" borderId="29" xfId="45" applyFont="1" applyBorder="1" applyAlignment="1">
      <alignment horizontal="left" vertical="center" wrapText="1"/>
    </xf>
    <xf numFmtId="43" fontId="30" fillId="0" borderId="29" xfId="36" applyFont="1" applyFill="1" applyBorder="1"/>
    <xf numFmtId="0" fontId="51" fillId="0" borderId="41" xfId="45" applyFont="1" applyBorder="1" applyAlignment="1">
      <alignment horizontal="left" vertical="center" wrapText="1"/>
    </xf>
    <xf numFmtId="0" fontId="51" fillId="0" borderId="30" xfId="45" applyFont="1" applyBorder="1" applyAlignment="1">
      <alignment horizontal="left" vertical="center" wrapText="1"/>
    </xf>
    <xf numFmtId="43" fontId="30" fillId="0" borderId="30" xfId="36" applyFont="1" applyFill="1" applyBorder="1"/>
    <xf numFmtId="0" fontId="51" fillId="0" borderId="0" xfId="45" applyFont="1" applyAlignment="1">
      <alignment horizontal="left" vertical="center" wrapText="1"/>
    </xf>
    <xf numFmtId="43" fontId="30" fillId="0" borderId="0" xfId="36" applyFont="1" applyFill="1" applyBorder="1"/>
    <xf numFmtId="4" fontId="1" fillId="0" borderId="47" xfId="43" applyNumberFormat="1" applyBorder="1"/>
    <xf numFmtId="0" fontId="49" fillId="0" borderId="47" xfId="45" applyFont="1" applyBorder="1" applyAlignment="1">
      <alignment horizontal="left"/>
    </xf>
    <xf numFmtId="43" fontId="54" fillId="0" borderId="0" xfId="69" applyFont="1" applyAlignment="1">
      <alignment wrapText="1"/>
    </xf>
    <xf numFmtId="43" fontId="54" fillId="0" borderId="0" xfId="45" applyNumberFormat="1" applyFont="1" applyAlignment="1">
      <alignment wrapText="1"/>
    </xf>
    <xf numFmtId="4" fontId="1" fillId="0" borderId="52" xfId="45" applyNumberFormat="1" applyBorder="1" applyAlignment="1">
      <alignment horizontal="right"/>
    </xf>
    <xf numFmtId="4" fontId="47" fillId="0" borderId="53" xfId="45" applyNumberFormat="1" applyFont="1" applyBorder="1" applyAlignment="1">
      <alignment horizontal="right" wrapText="1"/>
    </xf>
    <xf numFmtId="4" fontId="47" fillId="0" borderId="52" xfId="45" applyNumberFormat="1" applyFont="1" applyBorder="1" applyAlignment="1">
      <alignment horizontal="right" wrapText="1"/>
    </xf>
    <xf numFmtId="4" fontId="30" fillId="0" borderId="52" xfId="45" applyNumberFormat="1" applyFont="1" applyBorder="1" applyAlignment="1">
      <alignment horizontal="right" wrapText="1"/>
    </xf>
    <xf numFmtId="4" fontId="30" fillId="0" borderId="52" xfId="68" applyNumberFormat="1" applyFont="1" applyFill="1" applyBorder="1" applyAlignment="1"/>
    <xf numFmtId="4" fontId="30" fillId="0" borderId="52" xfId="45" applyNumberFormat="1" applyFont="1" applyBorder="1"/>
    <xf numFmtId="4" fontId="30" fillId="0" borderId="52" xfId="45" applyNumberFormat="1" applyFont="1" applyBorder="1" applyAlignment="1">
      <alignment horizontal="right"/>
    </xf>
    <xf numFmtId="4" fontId="1" fillId="0" borderId="52" xfId="45" applyNumberFormat="1" applyBorder="1" applyAlignment="1">
      <alignment horizontal="right" vertical="center"/>
    </xf>
    <xf numFmtId="4" fontId="49" fillId="0" borderId="55" xfId="45" applyNumberFormat="1" applyFont="1" applyBorder="1"/>
    <xf numFmtId="0" fontId="30" fillId="0" borderId="0" xfId="43" applyFont="1"/>
    <xf numFmtId="0" fontId="50" fillId="0" borderId="41" xfId="43" applyFont="1" applyBorder="1"/>
    <xf numFmtId="0" fontId="50" fillId="0" borderId="39" xfId="43" applyFont="1" applyBorder="1"/>
    <xf numFmtId="4" fontId="49" fillId="0" borderId="30" xfId="43" applyNumberFormat="1" applyFont="1" applyBorder="1"/>
    <xf numFmtId="43" fontId="1" fillId="0" borderId="0" xfId="69" applyFont="1"/>
    <xf numFmtId="43" fontId="1" fillId="0" borderId="0" xfId="43" applyNumberFormat="1"/>
    <xf numFmtId="4" fontId="1" fillId="0" borderId="0" xfId="43" applyNumberFormat="1"/>
    <xf numFmtId="0" fontId="1" fillId="0" borderId="29" xfId="45" applyBorder="1"/>
    <xf numFmtId="0" fontId="1" fillId="0" borderId="29" xfId="45" applyBorder="1" applyAlignment="1">
      <alignment horizontal="left"/>
    </xf>
    <xf numFmtId="0" fontId="1" fillId="0" borderId="46" xfId="45" applyBorder="1" applyAlignment="1">
      <alignment horizontal="left"/>
    </xf>
    <xf numFmtId="0" fontId="49" fillId="0" borderId="46" xfId="45" applyFont="1" applyBorder="1" applyAlignment="1">
      <alignment horizontal="left"/>
    </xf>
    <xf numFmtId="4" fontId="1" fillId="0" borderId="29" xfId="45" applyNumberFormat="1" applyBorder="1"/>
    <xf numFmtId="0" fontId="55" fillId="0" borderId="52" xfId="45" applyFont="1" applyBorder="1" applyAlignment="1">
      <alignment wrapText="1"/>
    </xf>
    <xf numFmtId="0" fontId="55" fillId="0" borderId="54" xfId="45" applyFont="1" applyBorder="1" applyAlignment="1">
      <alignment wrapText="1"/>
    </xf>
    <xf numFmtId="0" fontId="56" fillId="0" borderId="29" xfId="45" applyFont="1" applyBorder="1" applyAlignment="1">
      <alignment horizontal="left" wrapText="1"/>
    </xf>
    <xf numFmtId="0" fontId="56" fillId="0" borderId="41" xfId="45" applyFont="1" applyBorder="1" applyAlignment="1">
      <alignment horizontal="left" wrapText="1"/>
    </xf>
    <xf numFmtId="0" fontId="55" fillId="0" borderId="53" xfId="45" applyFont="1" applyBorder="1" applyAlignment="1">
      <alignment wrapText="1"/>
    </xf>
    <xf numFmtId="0" fontId="1" fillId="0" borderId="30" xfId="43" applyBorder="1" applyAlignment="1">
      <alignment horizontal="left"/>
    </xf>
    <xf numFmtId="0" fontId="1" fillId="0" borderId="30" xfId="43" applyBorder="1"/>
    <xf numFmtId="0" fontId="62" fillId="0" borderId="29" xfId="45" applyFont="1" applyBorder="1" applyAlignment="1">
      <alignment wrapText="1"/>
    </xf>
    <xf numFmtId="0" fontId="54" fillId="0" borderId="30" xfId="45" applyFont="1" applyBorder="1" applyAlignment="1">
      <alignment wrapText="1"/>
    </xf>
    <xf numFmtId="4" fontId="54" fillId="0" borderId="54" xfId="45" applyNumberFormat="1" applyFont="1" applyBorder="1" applyAlignment="1">
      <alignment wrapText="1"/>
    </xf>
    <xf numFmtId="0" fontId="55" fillId="0" borderId="0" xfId="45" applyFont="1" applyAlignment="1">
      <alignment wrapText="1"/>
    </xf>
    <xf numFmtId="4" fontId="47" fillId="0" borderId="0" xfId="45" applyNumberFormat="1" applyFont="1" applyAlignment="1">
      <alignment horizontal="right" wrapText="1"/>
    </xf>
    <xf numFmtId="0" fontId="42" fillId="29" borderId="38" xfId="46" applyFont="1" applyFill="1" applyBorder="1" applyAlignment="1" applyProtection="1">
      <alignment horizontal="center" vertical="center"/>
      <protection hidden="1"/>
    </xf>
    <xf numFmtId="0" fontId="42" fillId="29" borderId="37" xfId="46" applyFont="1" applyFill="1" applyBorder="1" applyAlignment="1" applyProtection="1">
      <alignment horizontal="center" vertical="center"/>
      <protection hidden="1"/>
    </xf>
    <xf numFmtId="0" fontId="43" fillId="29" borderId="38" xfId="46" applyFont="1" applyFill="1" applyBorder="1" applyAlignment="1" applyProtection="1">
      <alignment horizontal="center" vertical="center"/>
      <protection hidden="1"/>
    </xf>
    <xf numFmtId="0" fontId="43" fillId="29" borderId="37" xfId="46" applyFont="1" applyFill="1" applyBorder="1" applyAlignment="1" applyProtection="1">
      <alignment horizontal="center" vertical="center"/>
      <protection hidden="1"/>
    </xf>
    <xf numFmtId="0" fontId="44" fillId="25" borderId="0" xfId="46" applyFont="1" applyFill="1" applyAlignment="1" applyProtection="1">
      <alignment horizontal="center"/>
      <protection hidden="1"/>
    </xf>
    <xf numFmtId="0" fontId="43" fillId="29" borderId="10" xfId="46" applyFont="1" applyFill="1" applyBorder="1" applyAlignment="1" applyProtection="1">
      <alignment horizontal="center" vertical="center"/>
      <protection hidden="1"/>
    </xf>
    <xf numFmtId="0" fontId="45" fillId="26" borderId="0" xfId="46" applyFont="1" applyFill="1" applyAlignment="1" applyProtection="1">
      <alignment horizontal="center" wrapText="1"/>
      <protection hidden="1"/>
    </xf>
    <xf numFmtId="0" fontId="45" fillId="26" borderId="25" xfId="46" applyFont="1" applyFill="1" applyBorder="1" applyAlignment="1" applyProtection="1">
      <alignment horizontal="center" wrapText="1"/>
      <protection hidden="1"/>
    </xf>
    <xf numFmtId="0" fontId="21" fillId="25" borderId="26" xfId="21" applyFont="1" applyFill="1" applyBorder="1" applyAlignment="1" applyProtection="1">
      <alignment horizontal="left"/>
      <protection hidden="1"/>
    </xf>
    <xf numFmtId="0" fontId="21" fillId="25" borderId="27" xfId="21" applyFont="1" applyFill="1" applyBorder="1" applyAlignment="1" applyProtection="1">
      <alignment horizontal="left"/>
      <protection hidden="1"/>
    </xf>
    <xf numFmtId="0" fontId="21" fillId="25" borderId="28" xfId="21" applyFont="1" applyFill="1" applyBorder="1" applyAlignment="1" applyProtection="1">
      <alignment horizontal="left"/>
      <protection hidden="1"/>
    </xf>
    <xf numFmtId="0" fontId="21" fillId="0" borderId="26" xfId="21" applyFont="1" applyFill="1" applyBorder="1" applyAlignment="1" applyProtection="1">
      <alignment horizontal="center"/>
      <protection locked="0" hidden="1"/>
    </xf>
    <xf numFmtId="0" fontId="21" fillId="0" borderId="27" xfId="21" applyFont="1" applyFill="1" applyBorder="1" applyAlignment="1" applyProtection="1">
      <alignment horizontal="center"/>
      <protection locked="0" hidden="1"/>
    </xf>
    <xf numFmtId="0" fontId="21" fillId="0" borderId="28" xfId="21" applyFont="1" applyFill="1" applyBorder="1" applyAlignment="1" applyProtection="1">
      <alignment horizontal="center"/>
      <protection locked="0" hidden="1"/>
    </xf>
    <xf numFmtId="0" fontId="1" fillId="25" borderId="0" xfId="46" applyFill="1" applyAlignment="1" applyProtection="1">
      <alignment horizontal="center" vertical="center"/>
      <protection hidden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7" fillId="27" borderId="29" xfId="0" applyFont="1" applyFill="1" applyBorder="1" applyAlignment="1">
      <alignment horizontal="center" vertical="center" wrapText="1"/>
    </xf>
    <xf numFmtId="0" fontId="23" fillId="27" borderId="30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38" fillId="0" borderId="0" xfId="0" quotePrefix="1" applyFont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1" fillId="0" borderId="40" xfId="45" applyFill="1" applyBorder="1" applyAlignment="1">
      <alignment horizontal="left"/>
    </xf>
    <xf numFmtId="0" fontId="1" fillId="0" borderId="46" xfId="45" applyFill="1" applyBorder="1"/>
    <xf numFmtId="4" fontId="1" fillId="0" borderId="52" xfId="45" applyNumberFormat="1" applyFill="1" applyBorder="1"/>
    <xf numFmtId="4" fontId="30" fillId="0" borderId="52" xfId="45" applyNumberFormat="1" applyFont="1" applyFill="1" applyBorder="1"/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Incorrecto" xfId="34" builtinId="27" customBuiltin="1"/>
    <cellStyle name="Millares" xfId="69" builtinId="3"/>
    <cellStyle name="Millares 2" xfId="35" xr:uid="{00000000-0005-0000-0000-000022000000}"/>
    <cellStyle name="Millares 2 2" xfId="36" xr:uid="{00000000-0005-0000-0000-000023000000}"/>
    <cellStyle name="Millares 2 2 2" xfId="37" xr:uid="{00000000-0005-0000-0000-000024000000}"/>
    <cellStyle name="Millares 2 3" xfId="68" xr:uid="{BF882121-3C5C-4947-A97A-604A7B81023D}"/>
    <cellStyle name="Millares 3" xfId="38" xr:uid="{00000000-0005-0000-0000-000025000000}"/>
    <cellStyle name="Millares 4" xfId="39" xr:uid="{00000000-0005-0000-0000-000026000000}"/>
    <cellStyle name="Moneda 2" xfId="40" xr:uid="{00000000-0005-0000-0000-000027000000}"/>
    <cellStyle name="Moneda 2 2" xfId="41" xr:uid="{00000000-0005-0000-0000-000028000000}"/>
    <cellStyle name="Neutral" xfId="42" builtinId="28" customBuiltin="1"/>
    <cellStyle name="Normal" xfId="0" builtinId="0"/>
    <cellStyle name="Normal 15" xfId="43" xr:uid="{00000000-0005-0000-0000-00002B000000}"/>
    <cellStyle name="Normal 2" xfId="44" xr:uid="{00000000-0005-0000-0000-00002C000000}"/>
    <cellStyle name="Normal 2 13" xfId="45" xr:uid="{00000000-0005-0000-0000-00002D000000}"/>
    <cellStyle name="Normal 2 2" xfId="46" xr:uid="{00000000-0005-0000-0000-00002E000000}"/>
    <cellStyle name="Normal 2 3" xfId="47" xr:uid="{00000000-0005-0000-0000-00002F000000}"/>
    <cellStyle name="Normal 3" xfId="48" xr:uid="{00000000-0005-0000-0000-000030000000}"/>
    <cellStyle name="Normal 4" xfId="49" xr:uid="{00000000-0005-0000-0000-000031000000}"/>
    <cellStyle name="Normal 5" xfId="50" xr:uid="{00000000-0005-0000-0000-000032000000}"/>
    <cellStyle name="Normal 6" xfId="51" xr:uid="{00000000-0005-0000-0000-000033000000}"/>
    <cellStyle name="Normal 6 2" xfId="52" xr:uid="{00000000-0005-0000-0000-000034000000}"/>
    <cellStyle name="Normal 6 3" xfId="53" xr:uid="{00000000-0005-0000-0000-000035000000}"/>
    <cellStyle name="Normal 6 6" xfId="54" xr:uid="{00000000-0005-0000-0000-000036000000}"/>
    <cellStyle name="Normal 7" xfId="55" xr:uid="{00000000-0005-0000-0000-000037000000}"/>
    <cellStyle name="Normal 7 3" xfId="56" xr:uid="{00000000-0005-0000-0000-000038000000}"/>
    <cellStyle name="Normal 8" xfId="57" xr:uid="{00000000-0005-0000-0000-000039000000}"/>
    <cellStyle name="Normal 9" xfId="58" xr:uid="{00000000-0005-0000-0000-00003A000000}"/>
    <cellStyle name="Notas" xfId="59" builtinId="10" customBuiltin="1"/>
    <cellStyle name="Porcentual 2" xfId="60" xr:uid="{00000000-0005-0000-0000-00003C000000}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407669</xdr:colOff>
      <xdr:row>19</xdr:row>
      <xdr:rowOff>28575</xdr:rowOff>
    </xdr:from>
    <xdr:to>
      <xdr:col>9</xdr:col>
      <xdr:colOff>400068</xdr:colOff>
      <xdr:row>30</xdr:row>
      <xdr:rowOff>57150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19099" y="3505200"/>
          <a:ext cx="8629651" cy="1809750"/>
        </a:xfrm>
        <a:prstGeom prst="rect">
          <a:avLst/>
        </a:prstGeom>
        <a:solidFill>
          <a:srgbClr val="E7FFF9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Instructivo d</a:t>
          </a:r>
          <a:r>
            <a:rPr lang="es-ES" sz="900" b="1" i="1">
              <a:solidFill>
                <a:schemeClr val="dk1"/>
              </a:solidFill>
              <a:latin typeface="+mn-lt"/>
              <a:ea typeface="+mn-ea"/>
              <a:cs typeface="+mn-cs"/>
            </a:rPr>
            <a:t>e llenado:</a:t>
          </a:r>
          <a:r>
            <a:rPr lang="es-E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Número de control asignado al empleado,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individual e irrepetible para su identificación en la nómina.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Nombre completo, tal y como se presente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en las nóminas de pago.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- Cargo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o opuesto del trabajador.</a:t>
          </a: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Señalar la plaza del empleado. (Confianza, Base, Eventual o Supernumerario).</a:t>
          </a:r>
          <a:endParaRPr lang="es-E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5.-  </a:t>
          </a:r>
          <a:r>
            <a:rPr lang="es-MX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Área administrativa, Dirección  o departamento en el cual desempeña sus funciones.</a:t>
          </a:r>
          <a:r>
            <a:rPr lang="es-MX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900"/>
            <a:t> 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6. - Registro Federal de Contribuyentes del empleado, evitando utilizar guiones "-". </a:t>
          </a:r>
        </a:p>
        <a:p>
          <a:r>
            <a:rPr lang="es-ES" sz="900"/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CURP del empleado, evitar la utilización de guiones 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Fecha del cambio realizado en la plantilla de personal.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Importe del salario en caso de alta, o modificación.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900" i="1"/>
        </a:p>
      </xdr:txBody>
    </xdr:sp>
    <xdr:clientData/>
  </xdr:twoCellAnchor>
  <xdr:twoCellAnchor>
    <xdr:from>
      <xdr:col>5</xdr:col>
      <xdr:colOff>623731</xdr:colOff>
      <xdr:row>14</xdr:row>
      <xdr:rowOff>108586</xdr:rowOff>
    </xdr:from>
    <xdr:to>
      <xdr:col>7</xdr:col>
      <xdr:colOff>926266</xdr:colOff>
      <xdr:row>19</xdr:row>
      <xdr:rowOff>22731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847116" y="3009901"/>
          <a:ext cx="2032168" cy="71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1544511</xdr:colOff>
      <xdr:row>14</xdr:row>
      <xdr:rowOff>108585</xdr:rowOff>
    </xdr:from>
    <xdr:to>
      <xdr:col>5</xdr:col>
      <xdr:colOff>360728</xdr:colOff>
      <xdr:row>18</xdr:row>
      <xdr:rowOff>136974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75141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14</xdr:row>
      <xdr:rowOff>108585</xdr:rowOff>
    </xdr:from>
    <xdr:to>
      <xdr:col>2</xdr:col>
      <xdr:colOff>1067605</xdr:colOff>
      <xdr:row>18</xdr:row>
      <xdr:rowOff>136974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504825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Elaborado por	</a:t>
          </a:r>
        </a:p>
      </xdr:txBody>
    </xdr:sp>
    <xdr:clientData/>
  </xdr:twoCellAnchor>
  <xdr:twoCellAnchor>
    <xdr:from>
      <xdr:col>9</xdr:col>
      <xdr:colOff>0</xdr:colOff>
      <xdr:row>14</xdr:row>
      <xdr:rowOff>99060</xdr:rowOff>
    </xdr:from>
    <xdr:to>
      <xdr:col>11</xdr:col>
      <xdr:colOff>20159</xdr:colOff>
      <xdr:row>19</xdr:row>
      <xdr:rowOff>3882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038975" y="2990850"/>
          <a:ext cx="173465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219074</xdr:rowOff>
    </xdr:from>
    <xdr:to>
      <xdr:col>2</xdr:col>
      <xdr:colOff>713084</xdr:colOff>
      <xdr:row>4</xdr:row>
      <xdr:rowOff>123824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7A84DD18-6F63-4681-A324-A6BFAC53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81" r="24269" b="17754"/>
        <a:stretch>
          <a:fillRect/>
        </a:stretch>
      </xdr:blipFill>
      <xdr:spPr bwMode="auto">
        <a:xfrm>
          <a:off x="171450" y="295274"/>
          <a:ext cx="169415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828675</xdr:colOff>
      <xdr:row>1</xdr:row>
      <xdr:rowOff>123825</xdr:rowOff>
    </xdr:from>
    <xdr:to>
      <xdr:col>3</xdr:col>
      <xdr:colOff>1514475</xdr:colOff>
      <xdr:row>4</xdr:row>
      <xdr:rowOff>137366</xdr:rowOff>
    </xdr:to>
    <xdr:pic>
      <xdr:nvPicPr>
        <xdr:cNvPr id="7" name="Imagen 51">
          <a:extLst>
            <a:ext uri="{FF2B5EF4-FFF2-40B4-BE49-F238E27FC236}">
              <a16:creationId xmlns:a16="http://schemas.microsoft.com/office/drawing/2014/main" id="{B4A1718B-ECF6-40DC-9F6C-BFA225F7D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323850"/>
          <a:ext cx="685800" cy="604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314</xdr:row>
      <xdr:rowOff>85722</xdr:rowOff>
    </xdr:from>
    <xdr:to>
      <xdr:col>4</xdr:col>
      <xdr:colOff>600076</xdr:colOff>
      <xdr:row>322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D72A452-3395-0FC8-29D1-30E117ECAD83}"/>
            </a:ext>
          </a:extLst>
        </xdr:cNvPr>
        <xdr:cNvGrpSpPr/>
      </xdr:nvGrpSpPr>
      <xdr:grpSpPr>
        <a:xfrm>
          <a:off x="174458" y="55294627"/>
          <a:ext cx="11919786" cy="1366590"/>
          <a:chOff x="171450" y="46891572"/>
          <a:chExt cx="11601451" cy="1314453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18F44704-3710-44C1-8493-F51C2455465B}"/>
              </a:ext>
            </a:extLst>
          </xdr:cNvPr>
          <xdr:cNvGrpSpPr/>
        </xdr:nvGrpSpPr>
        <xdr:grpSpPr>
          <a:xfrm>
            <a:off x="171450" y="46891572"/>
            <a:ext cx="8124809" cy="1314453"/>
            <a:chOff x="598280" y="5875020"/>
            <a:chExt cx="3222750" cy="677997"/>
          </a:xfrm>
        </xdr:grpSpPr>
        <xdr:sp macro="" textlink="">
          <xdr:nvSpPr>
            <xdr:cNvPr id="10" name="Text Box 8">
              <a:extLst>
                <a:ext uri="{FF2B5EF4-FFF2-40B4-BE49-F238E27FC236}">
                  <a16:creationId xmlns:a16="http://schemas.microsoft.com/office/drawing/2014/main" id="{8016D5EF-DCF2-46B0-8DBD-1793FF51272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07691" y="5894674"/>
              <a:ext cx="1013339" cy="62434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1">
                <a:defRPr sz="1000"/>
              </a:pPr>
              <a:r>
                <a:rPr lang="es-MX" sz="10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Lic. José Luis González de la Vega Otero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1000" b="1" i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Director General</a:t>
              </a:r>
              <a:endParaRPr lang="es-MX" sz="1000" b="1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1">
                <a:defRPr sz="1000"/>
              </a:pPr>
              <a:endParaRPr lang="es-MX" sz="9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1">
                <a:defRPr sz="1000"/>
              </a:pPr>
              <a:endParaRPr lang="es-MX" sz="9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1">
                <a:defRPr sz="1000"/>
              </a:pPr>
              <a:r>
                <a:rPr lang="es-MX" sz="9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________________________</a:t>
              </a:r>
            </a:p>
            <a:p>
              <a:pPr algn="ctr" rtl="1">
                <a:defRPr sz="1000"/>
              </a:pPr>
              <a:r>
                <a:rPr lang="es-MX" sz="9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Aprobado</a:t>
              </a:r>
              <a:r>
                <a:rPr lang="es-MX" sz="900" b="1" i="0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por</a:t>
              </a:r>
              <a:endParaRPr lang="es-MX" sz="9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1" name="Text Box 9">
              <a:extLst>
                <a:ext uri="{FF2B5EF4-FFF2-40B4-BE49-F238E27FC236}">
                  <a16:creationId xmlns:a16="http://schemas.microsoft.com/office/drawing/2014/main" id="{62703E4D-447F-4A08-913A-8537300FA05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29534" y="5886450"/>
              <a:ext cx="979932" cy="66656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1">
                <a:defRPr sz="1000"/>
              </a:pPr>
              <a:r>
                <a:rPr lang="es-MX" sz="10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Lic. Alexandro Galeana Ruíz</a:t>
              </a:r>
            </a:p>
            <a:p>
              <a:pPr algn="ctr" rtl="1">
                <a:defRPr sz="1000"/>
              </a:pPr>
              <a:r>
                <a:rPr lang="es-MX" sz="10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Director de</a:t>
              </a:r>
              <a:r>
                <a:rPr lang="es-MX" sz="1000" b="1" i="0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Finanzas y  Administración</a:t>
              </a:r>
              <a:endParaRPr lang="es-MX" sz="10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1">
                <a:defRPr sz="1000"/>
              </a:pPr>
              <a:endParaRPr lang="es-MX" sz="9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1">
                <a:defRPr sz="1000"/>
              </a:pPr>
              <a:endParaRPr lang="es-MX" sz="9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1">
                <a:defRPr sz="1000"/>
              </a:pPr>
              <a:r>
                <a:rPr lang="es-MX" sz="9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________________________</a:t>
              </a:r>
            </a:p>
            <a:p>
              <a:pPr algn="ctr" rtl="1">
                <a:defRPr sz="1000"/>
              </a:pPr>
              <a:r>
                <a:rPr lang="es-MX" sz="9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Revisado por</a:t>
              </a:r>
            </a:p>
          </xdr:txBody>
        </xdr:sp>
        <xdr:sp macro="" textlink="">
          <xdr:nvSpPr>
            <xdr:cNvPr id="12" name="Text Box 9">
              <a:extLst>
                <a:ext uri="{FF2B5EF4-FFF2-40B4-BE49-F238E27FC236}">
                  <a16:creationId xmlns:a16="http://schemas.microsoft.com/office/drawing/2014/main" id="{68F06C35-9DC6-4841-80D7-A7715E90BB9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8280" y="5875020"/>
              <a:ext cx="968796" cy="67608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1">
                <a:defRPr sz="1000"/>
              </a:pPr>
              <a:r>
                <a:rPr lang="es-MX" sz="10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C.P. Jose</a:t>
              </a:r>
              <a:r>
                <a:rPr lang="es-MX" sz="1000" b="1" i="0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Isabel Reyes Solis</a:t>
              </a:r>
              <a:endParaRPr lang="es-MX" sz="10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1">
                <a:defRPr sz="1000"/>
              </a:pPr>
              <a:r>
                <a:rPr lang="es-MX" sz="10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Jefe del Departamento de Contabilidad</a:t>
              </a:r>
            </a:p>
            <a:p>
              <a:pPr algn="ctr" rtl="1">
                <a:defRPr sz="1000"/>
              </a:pPr>
              <a:endParaRPr lang="es-MX" sz="9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1">
                <a:defRPr sz="1000"/>
              </a:pPr>
              <a:endParaRPr lang="es-MX" sz="9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1">
                <a:defRPr sz="1000"/>
              </a:pPr>
              <a:r>
                <a:rPr lang="es-MX" sz="9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________________________</a:t>
              </a:r>
            </a:p>
            <a:p>
              <a:pPr algn="ctr" rtl="1">
                <a:defRPr sz="1000"/>
              </a:pPr>
              <a:r>
                <a:rPr lang="es-MX" sz="9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Elaborado por	</a:t>
              </a:r>
            </a:p>
          </xdr:txBody>
        </xdr:sp>
      </xdr:grpSp>
      <xdr:sp macro="" textlink="">
        <xdr:nvSpPr>
          <xdr:cNvPr id="13" name="Text Box 8">
            <a:extLst>
              <a:ext uri="{FF2B5EF4-FFF2-40B4-BE49-F238E27FC236}">
                <a16:creationId xmlns:a16="http://schemas.microsoft.com/office/drawing/2014/main" id="{35189AA6-D9E8-48E7-B320-75E54548DE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96276" y="46929675"/>
            <a:ext cx="3476625" cy="12104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000" b="1" i="0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000" b="1" i="0" strike="noStrike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000" b="1" i="0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000" b="1" i="0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4140625" defaultRowHeight="13.2" x14ac:dyDescent="0.25"/>
  <cols>
    <col min="1" max="1" width="4.88671875" style="2" customWidth="1"/>
    <col min="2" max="2" width="8.5546875" style="2" customWidth="1"/>
    <col min="3" max="3" width="81.6640625" style="2" customWidth="1"/>
    <col min="4" max="4" width="0" style="2" hidden="1" customWidth="1"/>
    <col min="5" max="16384" width="11.44140625" style="2"/>
  </cols>
  <sheetData>
    <row r="1" spans="1:11" x14ac:dyDescent="0.25">
      <c r="A1" s="21"/>
      <c r="B1" s="235" t="s">
        <v>127</v>
      </c>
      <c r="C1" s="235"/>
      <c r="D1" s="1"/>
      <c r="E1" s="21"/>
      <c r="F1" s="21"/>
      <c r="G1" s="21"/>
      <c r="H1" s="21"/>
      <c r="I1" s="21"/>
      <c r="J1" s="1"/>
      <c r="K1" s="1"/>
    </row>
    <row r="2" spans="1:11" ht="17.399999999999999" x14ac:dyDescent="0.3">
      <c r="A2" s="21"/>
      <c r="B2" s="225" t="s">
        <v>82</v>
      </c>
      <c r="C2" s="225"/>
      <c r="D2" s="1"/>
      <c r="E2" s="21"/>
      <c r="F2" s="21"/>
      <c r="G2" s="21"/>
      <c r="H2" s="21"/>
      <c r="I2" s="21"/>
      <c r="J2" s="1"/>
      <c r="K2" s="1"/>
    </row>
    <row r="3" spans="1:11" x14ac:dyDescent="0.25">
      <c r="A3" s="21"/>
      <c r="B3" s="226" t="s">
        <v>140</v>
      </c>
      <c r="C3" s="226"/>
      <c r="D3" s="1"/>
      <c r="E3" s="21"/>
      <c r="F3" s="21"/>
      <c r="G3" s="21"/>
      <c r="H3" s="21"/>
      <c r="I3" s="21"/>
      <c r="J3" s="1"/>
      <c r="K3" s="1"/>
    </row>
    <row r="4" spans="1:11" x14ac:dyDescent="0.25">
      <c r="A4" s="21"/>
      <c r="B4" s="3" t="s">
        <v>20</v>
      </c>
      <c r="C4" s="4" t="s">
        <v>14</v>
      </c>
      <c r="D4" s="1"/>
      <c r="E4" s="21"/>
      <c r="F4" s="21"/>
      <c r="G4" s="21"/>
      <c r="H4" s="21"/>
      <c r="I4" s="21"/>
      <c r="J4" s="1"/>
      <c r="K4" s="1"/>
    </row>
    <row r="5" spans="1:11" ht="15" customHeight="1" x14ac:dyDescent="0.25">
      <c r="A5" s="21"/>
      <c r="B5" s="226" t="s">
        <v>43</v>
      </c>
      <c r="C5" s="226"/>
      <c r="D5" s="1"/>
      <c r="E5" s="21"/>
      <c r="F5" s="21"/>
      <c r="G5" s="21"/>
      <c r="H5" s="21"/>
      <c r="I5" s="21"/>
      <c r="J5" s="1"/>
      <c r="K5" s="1"/>
    </row>
    <row r="6" spans="1:11" x14ac:dyDescent="0.25">
      <c r="A6" s="21"/>
      <c r="B6" s="5" t="s">
        <v>46</v>
      </c>
      <c r="C6" s="6" t="s">
        <v>30</v>
      </c>
      <c r="D6" s="1"/>
      <c r="E6" s="21"/>
      <c r="F6" s="21"/>
      <c r="G6" s="21"/>
      <c r="H6" s="21"/>
      <c r="I6" s="21"/>
      <c r="J6" s="1"/>
      <c r="K6" s="1"/>
    </row>
    <row r="7" spans="1:11" x14ac:dyDescent="0.25">
      <c r="A7" s="21"/>
      <c r="B7" s="5" t="s">
        <v>47</v>
      </c>
      <c r="C7" s="6" t="s">
        <v>21</v>
      </c>
      <c r="D7" s="1"/>
      <c r="E7" s="21"/>
      <c r="F7" s="227" t="s">
        <v>136</v>
      </c>
      <c r="G7" s="227"/>
      <c r="H7" s="227"/>
      <c r="I7" s="227"/>
      <c r="J7" s="1"/>
      <c r="K7" s="1"/>
    </row>
    <row r="8" spans="1:11" ht="13.8" thickBot="1" x14ac:dyDescent="0.3">
      <c r="A8" s="21"/>
      <c r="B8" s="5" t="s">
        <v>48</v>
      </c>
      <c r="C8" s="6" t="s">
        <v>37</v>
      </c>
      <c r="D8" s="1"/>
      <c r="E8" s="21"/>
      <c r="F8" s="228"/>
      <c r="G8" s="228"/>
      <c r="H8" s="228"/>
      <c r="I8" s="228"/>
      <c r="J8" s="1"/>
      <c r="K8" s="1"/>
    </row>
    <row r="9" spans="1:11" ht="15.6" thickTop="1" thickBot="1" x14ac:dyDescent="0.35">
      <c r="A9" s="21"/>
      <c r="B9" s="5" t="s">
        <v>49</v>
      </c>
      <c r="C9" s="7" t="s">
        <v>38</v>
      </c>
      <c r="D9" s="1"/>
      <c r="E9" s="21"/>
      <c r="F9" s="229" t="s">
        <v>128</v>
      </c>
      <c r="G9" s="230"/>
      <c r="H9" s="230"/>
      <c r="I9" s="231"/>
      <c r="J9" s="1"/>
      <c r="K9" s="1"/>
    </row>
    <row r="10" spans="1:11" ht="15.6" thickTop="1" thickBot="1" x14ac:dyDescent="0.35">
      <c r="A10" s="21"/>
      <c r="B10" s="5" t="s">
        <v>50</v>
      </c>
      <c r="C10" s="7" t="s">
        <v>39</v>
      </c>
      <c r="D10" s="1"/>
      <c r="E10" s="21"/>
      <c r="F10" s="232" t="s">
        <v>139</v>
      </c>
      <c r="G10" s="233"/>
      <c r="H10" s="233"/>
      <c r="I10" s="234"/>
      <c r="J10" s="1"/>
      <c r="K10" s="1"/>
    </row>
    <row r="11" spans="1:11" ht="13.8" thickTop="1" x14ac:dyDescent="0.25">
      <c r="A11" s="21"/>
      <c r="B11" s="5" t="s">
        <v>51</v>
      </c>
      <c r="C11" s="8" t="s">
        <v>22</v>
      </c>
      <c r="D11" s="1"/>
      <c r="E11" s="21"/>
      <c r="F11" s="21"/>
      <c r="G11" s="21"/>
      <c r="H11" s="21"/>
      <c r="I11" s="21"/>
      <c r="J11" s="1"/>
      <c r="K11" s="1"/>
    </row>
    <row r="12" spans="1:11" x14ac:dyDescent="0.25">
      <c r="A12" s="21"/>
      <c r="B12" s="9" t="s">
        <v>52</v>
      </c>
      <c r="C12" s="10" t="s">
        <v>23</v>
      </c>
      <c r="D12" s="1"/>
      <c r="E12" s="21"/>
      <c r="F12" s="21"/>
      <c r="G12" s="21"/>
      <c r="H12" s="21"/>
      <c r="I12" s="21"/>
      <c r="J12" s="1"/>
      <c r="K12" s="1"/>
    </row>
    <row r="13" spans="1:11" x14ac:dyDescent="0.25">
      <c r="A13" s="21"/>
      <c r="B13" s="9" t="s">
        <v>53</v>
      </c>
      <c r="C13" s="10" t="s">
        <v>80</v>
      </c>
      <c r="D13" s="1"/>
      <c r="E13" s="21"/>
      <c r="F13" s="21"/>
      <c r="G13" s="21"/>
      <c r="H13" s="21"/>
      <c r="I13" s="21"/>
      <c r="J13" s="1"/>
      <c r="K13" s="1"/>
    </row>
    <row r="14" spans="1:11" x14ac:dyDescent="0.25">
      <c r="A14" s="21"/>
      <c r="B14" s="11" t="s">
        <v>137</v>
      </c>
      <c r="C14" s="10" t="s">
        <v>138</v>
      </c>
      <c r="D14" s="1"/>
      <c r="E14" s="21"/>
      <c r="F14" s="21"/>
      <c r="G14" s="21"/>
      <c r="H14" s="21"/>
      <c r="I14" s="21"/>
      <c r="J14" s="1"/>
      <c r="K14" s="1"/>
    </row>
    <row r="15" spans="1:11" x14ac:dyDescent="0.25">
      <c r="A15" s="21"/>
      <c r="B15" s="9" t="s">
        <v>54</v>
      </c>
      <c r="C15" s="10" t="s">
        <v>24</v>
      </c>
      <c r="D15" s="1"/>
      <c r="E15" s="21"/>
      <c r="F15" s="21"/>
      <c r="G15" s="21"/>
      <c r="H15" s="21"/>
      <c r="I15" s="21"/>
      <c r="J15" s="1"/>
      <c r="K15" s="1"/>
    </row>
    <row r="16" spans="1:11" x14ac:dyDescent="0.25">
      <c r="A16" s="21"/>
      <c r="B16" s="9" t="s">
        <v>55</v>
      </c>
      <c r="C16" s="10" t="s">
        <v>40</v>
      </c>
      <c r="D16" s="1"/>
      <c r="E16" s="21"/>
      <c r="F16" s="21"/>
      <c r="G16" s="21"/>
      <c r="H16" s="21"/>
      <c r="I16" s="21"/>
      <c r="J16" s="1"/>
      <c r="K16" s="1"/>
    </row>
    <row r="17" spans="1:11" x14ac:dyDescent="0.25">
      <c r="A17" s="21"/>
      <c r="B17" s="9" t="s">
        <v>56</v>
      </c>
      <c r="C17" s="12" t="s">
        <v>41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 x14ac:dyDescent="0.25">
      <c r="A18" s="21"/>
      <c r="B18" s="223" t="s">
        <v>44</v>
      </c>
      <c r="C18" s="224"/>
      <c r="D18" s="1"/>
      <c r="E18" s="21"/>
      <c r="F18" s="21"/>
      <c r="G18" s="21"/>
      <c r="H18" s="21"/>
      <c r="I18" s="21"/>
      <c r="J18" s="1"/>
      <c r="K18" s="1"/>
    </row>
    <row r="19" spans="1:11" x14ac:dyDescent="0.25">
      <c r="A19" s="21"/>
      <c r="B19" s="9" t="s">
        <v>57</v>
      </c>
      <c r="C19" s="10" t="s">
        <v>42</v>
      </c>
      <c r="D19" s="1"/>
      <c r="E19" s="21"/>
      <c r="F19" s="21"/>
      <c r="G19" s="21"/>
      <c r="H19" s="21"/>
      <c r="I19" s="21"/>
      <c r="J19" s="1"/>
      <c r="K19" s="1"/>
    </row>
    <row r="20" spans="1:11" x14ac:dyDescent="0.25">
      <c r="A20" s="21"/>
      <c r="B20" s="9" t="s">
        <v>58</v>
      </c>
      <c r="C20" s="10" t="s">
        <v>25</v>
      </c>
      <c r="D20" s="1"/>
      <c r="E20" s="21"/>
      <c r="F20" s="21"/>
      <c r="G20" s="21"/>
      <c r="H20" s="21"/>
      <c r="I20" s="21"/>
      <c r="J20" s="1"/>
      <c r="K20" s="1"/>
    </row>
    <row r="21" spans="1:11" x14ac:dyDescent="0.25">
      <c r="A21" s="21"/>
      <c r="B21" s="9" t="s">
        <v>59</v>
      </c>
      <c r="C21" s="10" t="s">
        <v>26</v>
      </c>
      <c r="D21" s="1"/>
      <c r="E21" s="21"/>
      <c r="F21" s="21"/>
      <c r="G21" s="21"/>
      <c r="H21" s="21"/>
      <c r="I21" s="21"/>
      <c r="J21" s="1"/>
      <c r="K21" s="1"/>
    </row>
    <row r="22" spans="1:11" x14ac:dyDescent="0.25">
      <c r="A22" s="21"/>
      <c r="B22" s="9" t="s">
        <v>60</v>
      </c>
      <c r="C22" s="10" t="s">
        <v>31</v>
      </c>
      <c r="D22" s="1"/>
      <c r="E22" s="21"/>
      <c r="F22" s="21"/>
      <c r="G22" s="21"/>
      <c r="H22" s="21"/>
      <c r="I22" s="21"/>
      <c r="J22" s="1"/>
      <c r="K22" s="1"/>
    </row>
    <row r="23" spans="1:11" x14ac:dyDescent="0.25">
      <c r="A23" s="21"/>
      <c r="B23" s="9" t="s">
        <v>61</v>
      </c>
      <c r="C23" s="10" t="s">
        <v>45</v>
      </c>
      <c r="D23" s="1"/>
      <c r="E23" s="21"/>
      <c r="F23" s="21"/>
      <c r="G23" s="21"/>
      <c r="H23" s="21"/>
      <c r="I23" s="21"/>
      <c r="J23" s="1"/>
      <c r="K23" s="1"/>
    </row>
    <row r="24" spans="1:11" x14ac:dyDescent="0.25">
      <c r="A24" s="21"/>
      <c r="B24" s="9" t="s">
        <v>62</v>
      </c>
      <c r="C24" s="10" t="s">
        <v>27</v>
      </c>
      <c r="D24" s="1"/>
      <c r="E24" s="21"/>
      <c r="F24" s="21"/>
      <c r="G24" s="21"/>
      <c r="H24" s="21"/>
      <c r="I24" s="21"/>
      <c r="J24" s="1"/>
      <c r="K24" s="1"/>
    </row>
    <row r="25" spans="1:11" x14ac:dyDescent="0.25">
      <c r="A25" s="21"/>
      <c r="B25" s="9" t="s">
        <v>63</v>
      </c>
      <c r="C25" s="10" t="s">
        <v>64</v>
      </c>
      <c r="D25" s="1"/>
      <c r="E25" s="21"/>
      <c r="F25" s="21"/>
      <c r="G25" s="21"/>
      <c r="H25" s="21"/>
      <c r="I25" s="21"/>
      <c r="J25" s="1"/>
      <c r="K25" s="1"/>
    </row>
    <row r="26" spans="1:11" x14ac:dyDescent="0.25">
      <c r="A26" s="21"/>
      <c r="B26" s="9" t="s">
        <v>65</v>
      </c>
      <c r="C26" s="10" t="s">
        <v>66</v>
      </c>
      <c r="D26" s="1"/>
      <c r="E26" s="21"/>
      <c r="F26" s="21"/>
      <c r="G26" s="21"/>
      <c r="H26" s="21"/>
      <c r="I26" s="21"/>
      <c r="J26" s="1"/>
      <c r="K26" s="1"/>
    </row>
    <row r="27" spans="1:11" x14ac:dyDescent="0.25">
      <c r="A27" s="21"/>
      <c r="B27" s="9" t="s">
        <v>67</v>
      </c>
      <c r="C27" s="10" t="s">
        <v>34</v>
      </c>
      <c r="D27" s="1"/>
      <c r="E27" s="21"/>
      <c r="F27" s="21"/>
      <c r="G27" s="21"/>
      <c r="H27" s="21"/>
      <c r="I27" s="21"/>
      <c r="J27" s="1"/>
      <c r="K27" s="1"/>
    </row>
    <row r="28" spans="1:11" x14ac:dyDescent="0.25">
      <c r="A28" s="21"/>
      <c r="B28" s="9" t="s">
        <v>68</v>
      </c>
      <c r="C28" s="10" t="s">
        <v>35</v>
      </c>
      <c r="D28" s="1"/>
      <c r="E28" s="21"/>
      <c r="F28" s="21"/>
      <c r="G28" s="21"/>
      <c r="H28" s="21"/>
      <c r="I28" s="21"/>
      <c r="J28" s="1"/>
      <c r="K28" s="1"/>
    </row>
    <row r="29" spans="1:11" x14ac:dyDescent="0.25">
      <c r="A29" s="21"/>
      <c r="B29" s="9" t="s">
        <v>69</v>
      </c>
      <c r="C29" s="10" t="s">
        <v>81</v>
      </c>
      <c r="D29" s="1"/>
      <c r="E29" s="21"/>
      <c r="F29" s="21"/>
      <c r="G29" s="21"/>
      <c r="H29" s="21"/>
      <c r="I29" s="21"/>
      <c r="J29" s="1"/>
      <c r="K29" s="1"/>
    </row>
    <row r="30" spans="1:11" x14ac:dyDescent="0.25">
      <c r="A30" s="21"/>
      <c r="B30" s="11" t="s">
        <v>70</v>
      </c>
      <c r="C30" s="12" t="s">
        <v>75</v>
      </c>
      <c r="D30" s="1"/>
      <c r="E30" s="21"/>
      <c r="F30" s="21"/>
      <c r="G30" s="21"/>
      <c r="H30" s="21"/>
      <c r="I30" s="21"/>
      <c r="J30" s="1"/>
      <c r="K30" s="1"/>
    </row>
    <row r="31" spans="1:11" x14ac:dyDescent="0.25">
      <c r="A31" s="21"/>
      <c r="B31" s="11" t="s">
        <v>73</v>
      </c>
      <c r="C31" s="12" t="s">
        <v>76</v>
      </c>
      <c r="D31" s="1"/>
      <c r="E31" s="21"/>
      <c r="F31" s="21"/>
      <c r="G31" s="21"/>
      <c r="H31" s="21"/>
      <c r="I31" s="21"/>
      <c r="J31" s="1"/>
      <c r="K31" s="1"/>
    </row>
    <row r="32" spans="1:11" x14ac:dyDescent="0.25">
      <c r="A32" s="21"/>
      <c r="B32" s="11" t="s">
        <v>74</v>
      </c>
      <c r="C32" s="10" t="s">
        <v>36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 x14ac:dyDescent="0.25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 x14ac:dyDescent="0.25">
      <c r="A34" s="21"/>
      <c r="B34" s="223" t="s">
        <v>71</v>
      </c>
      <c r="C34" s="224"/>
      <c r="D34" s="1"/>
      <c r="E34" s="21"/>
      <c r="F34" s="21"/>
      <c r="G34" s="21"/>
      <c r="H34" s="21"/>
      <c r="I34" s="21"/>
      <c r="J34" s="1"/>
      <c r="K34" s="1"/>
    </row>
    <row r="35" spans="1:11" x14ac:dyDescent="0.25">
      <c r="A35" s="21"/>
      <c r="B35" s="14" t="s">
        <v>72</v>
      </c>
      <c r="C35" s="10" t="s">
        <v>77</v>
      </c>
      <c r="D35" s="1"/>
      <c r="E35" s="21"/>
      <c r="F35" s="21"/>
      <c r="G35" s="21"/>
      <c r="H35" s="21"/>
      <c r="I35" s="21"/>
      <c r="J35" s="1"/>
      <c r="K35" s="1"/>
    </row>
    <row r="36" spans="1:11" x14ac:dyDescent="0.25">
      <c r="A36" s="21"/>
      <c r="B36" s="14" t="s">
        <v>79</v>
      </c>
      <c r="C36" s="10" t="s">
        <v>78</v>
      </c>
      <c r="D36" s="1"/>
      <c r="E36" s="21"/>
      <c r="F36" s="21"/>
      <c r="G36" s="21"/>
      <c r="H36" s="21"/>
      <c r="I36" s="21"/>
      <c r="J36" s="1"/>
      <c r="K36" s="1"/>
    </row>
    <row r="37" spans="1:11" x14ac:dyDescent="0.25">
      <c r="A37" s="21"/>
      <c r="B37" s="14" t="s">
        <v>83</v>
      </c>
      <c r="C37" s="10" t="s">
        <v>84</v>
      </c>
      <c r="D37" s="1"/>
      <c r="E37" s="21"/>
      <c r="F37" s="21"/>
      <c r="G37" s="21"/>
      <c r="H37" s="21"/>
      <c r="I37" s="21"/>
      <c r="J37" s="1"/>
      <c r="K37" s="1"/>
    </row>
    <row r="38" spans="1:11" x14ac:dyDescent="0.25">
      <c r="A38" s="21"/>
      <c r="B38" s="14" t="s">
        <v>85</v>
      </c>
      <c r="C38" s="10" t="s">
        <v>86</v>
      </c>
      <c r="D38" s="1"/>
      <c r="E38" s="21"/>
      <c r="F38" s="21"/>
      <c r="G38" s="21"/>
      <c r="H38" s="21"/>
      <c r="I38" s="21"/>
      <c r="J38" s="1"/>
      <c r="K38" s="1"/>
    </row>
    <row r="39" spans="1:11" x14ac:dyDescent="0.25">
      <c r="A39" s="21"/>
      <c r="B39" s="14" t="s">
        <v>87</v>
      </c>
      <c r="C39" s="10" t="s">
        <v>88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 x14ac:dyDescent="0.25">
      <c r="A40" s="21"/>
      <c r="B40" s="223" t="s">
        <v>89</v>
      </c>
      <c r="C40" s="224"/>
      <c r="D40" s="1"/>
      <c r="E40" s="21"/>
      <c r="F40" s="21"/>
      <c r="G40" s="21"/>
      <c r="H40" s="21"/>
      <c r="I40" s="21"/>
      <c r="J40" s="1"/>
      <c r="K40" s="1"/>
    </row>
    <row r="41" spans="1:11" x14ac:dyDescent="0.25">
      <c r="A41" s="21"/>
      <c r="B41" s="14" t="s">
        <v>90</v>
      </c>
      <c r="C41" s="10" t="s">
        <v>91</v>
      </c>
      <c r="D41" s="1"/>
      <c r="E41" s="21"/>
      <c r="F41" s="21"/>
      <c r="G41" s="21"/>
      <c r="H41" s="21"/>
      <c r="I41" s="21"/>
      <c r="J41" s="1"/>
      <c r="K41" s="1"/>
    </row>
    <row r="42" spans="1:11" x14ac:dyDescent="0.25">
      <c r="A42" s="21"/>
      <c r="B42" s="14" t="s">
        <v>123</v>
      </c>
      <c r="C42" s="10" t="s">
        <v>112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 x14ac:dyDescent="0.25">
      <c r="A43" s="21"/>
      <c r="B43" s="223" t="s">
        <v>28</v>
      </c>
      <c r="C43" s="224"/>
      <c r="D43" s="1"/>
      <c r="E43" s="21"/>
      <c r="F43" s="21"/>
      <c r="G43" s="21"/>
      <c r="H43" s="21"/>
      <c r="I43" s="21"/>
      <c r="J43" s="1"/>
      <c r="K43" s="1"/>
    </row>
    <row r="44" spans="1:11" x14ac:dyDescent="0.25">
      <c r="A44" s="21"/>
      <c r="B44" s="15" t="s">
        <v>96</v>
      </c>
      <c r="C44" s="16" t="s">
        <v>92</v>
      </c>
      <c r="D44" s="1"/>
      <c r="E44" s="21"/>
      <c r="F44" s="21"/>
      <c r="G44" s="21"/>
      <c r="H44" s="21"/>
      <c r="I44" s="21"/>
      <c r="J44" s="1"/>
      <c r="K44" s="1"/>
    </row>
    <row r="45" spans="1:11" x14ac:dyDescent="0.25">
      <c r="A45" s="21"/>
      <c r="B45" s="17" t="s">
        <v>97</v>
      </c>
      <c r="C45" s="16" t="s">
        <v>93</v>
      </c>
      <c r="D45" s="1"/>
      <c r="E45" s="21"/>
      <c r="F45" s="21"/>
      <c r="G45" s="21"/>
      <c r="H45" s="21"/>
      <c r="I45" s="21"/>
      <c r="J45" s="1"/>
      <c r="K45" s="1"/>
    </row>
    <row r="46" spans="1:11" ht="26.4" x14ac:dyDescent="0.25">
      <c r="A46" s="21"/>
      <c r="B46" s="15" t="s">
        <v>98</v>
      </c>
      <c r="C46" s="16" t="s">
        <v>99</v>
      </c>
      <c r="D46" s="1"/>
      <c r="E46" s="21"/>
      <c r="F46" s="21"/>
      <c r="G46" s="21"/>
      <c r="H46" s="21"/>
      <c r="I46" s="21"/>
      <c r="J46" s="1"/>
      <c r="K46" s="1"/>
    </row>
    <row r="47" spans="1:11" x14ac:dyDescent="0.25">
      <c r="A47" s="21"/>
      <c r="B47" s="17" t="s">
        <v>100</v>
      </c>
      <c r="C47" s="7" t="s">
        <v>130</v>
      </c>
      <c r="D47" s="1"/>
      <c r="E47" s="21"/>
      <c r="F47" s="21"/>
      <c r="G47" s="21"/>
      <c r="H47" s="21"/>
      <c r="I47" s="21"/>
      <c r="J47" s="1"/>
      <c r="K47" s="1"/>
    </row>
    <row r="48" spans="1:11" x14ac:dyDescent="0.25">
      <c r="A48" s="21"/>
      <c r="B48" s="17" t="s">
        <v>101</v>
      </c>
      <c r="C48" s="7" t="s">
        <v>94</v>
      </c>
      <c r="D48" s="1"/>
      <c r="E48" s="21"/>
      <c r="F48" s="21"/>
      <c r="G48" s="21"/>
      <c r="H48" s="21"/>
      <c r="I48" s="21"/>
      <c r="J48" s="1"/>
      <c r="K48" s="1"/>
    </row>
    <row r="49" spans="1:11" x14ac:dyDescent="0.25">
      <c r="A49" s="21"/>
      <c r="B49" s="17" t="s">
        <v>102</v>
      </c>
      <c r="C49" s="7" t="s">
        <v>103</v>
      </c>
      <c r="D49" s="1"/>
      <c r="E49" s="21"/>
      <c r="F49" s="21"/>
      <c r="G49" s="21"/>
      <c r="H49" s="21"/>
      <c r="I49" s="21"/>
      <c r="J49" s="1"/>
      <c r="K49" s="1"/>
    </row>
    <row r="50" spans="1:11" x14ac:dyDescent="0.25">
      <c r="A50" s="21"/>
      <c r="B50" s="17" t="s">
        <v>104</v>
      </c>
      <c r="C50" s="16" t="s">
        <v>105</v>
      </c>
      <c r="D50" s="1"/>
      <c r="E50" s="21"/>
      <c r="F50" s="21"/>
      <c r="G50" s="21"/>
      <c r="H50" s="21"/>
      <c r="I50" s="21"/>
      <c r="J50" s="1"/>
      <c r="K50" s="1"/>
    </row>
    <row r="51" spans="1:11" ht="26.4" x14ac:dyDescent="0.25">
      <c r="A51" s="21"/>
      <c r="B51" s="17" t="s">
        <v>106</v>
      </c>
      <c r="C51" s="16" t="s">
        <v>107</v>
      </c>
      <c r="D51" s="1"/>
      <c r="E51" s="21"/>
      <c r="F51" s="21"/>
      <c r="G51" s="21"/>
      <c r="H51" s="21"/>
      <c r="I51" s="21"/>
      <c r="J51" s="1"/>
      <c r="K51" s="1"/>
    </row>
    <row r="52" spans="1:11" x14ac:dyDescent="0.25">
      <c r="A52" s="21"/>
      <c r="B52" s="17" t="s">
        <v>108</v>
      </c>
      <c r="C52" s="16" t="s">
        <v>109</v>
      </c>
      <c r="D52" s="1"/>
      <c r="E52" s="21"/>
      <c r="F52" s="21"/>
      <c r="G52" s="21"/>
      <c r="H52" s="21"/>
      <c r="I52" s="21"/>
      <c r="J52" s="1"/>
      <c r="K52" s="1"/>
    </row>
    <row r="53" spans="1:11" x14ac:dyDescent="0.25">
      <c r="A53" s="21"/>
      <c r="B53" s="17" t="s">
        <v>110</v>
      </c>
      <c r="C53" s="16" t="s">
        <v>95</v>
      </c>
      <c r="D53" s="1"/>
      <c r="E53" s="21"/>
      <c r="F53" s="21"/>
      <c r="G53" s="21"/>
      <c r="H53" s="21"/>
      <c r="I53" s="21"/>
      <c r="J53" s="1"/>
      <c r="K53" s="1"/>
    </row>
    <row r="54" spans="1:11" x14ac:dyDescent="0.25">
      <c r="A54" s="21"/>
      <c r="B54" s="17" t="s">
        <v>131</v>
      </c>
      <c r="C54" s="18" t="s">
        <v>132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 x14ac:dyDescent="0.25">
      <c r="A55" s="21"/>
      <c r="B55" s="221" t="s">
        <v>29</v>
      </c>
      <c r="C55" s="222"/>
      <c r="D55" s="1"/>
      <c r="E55" s="21"/>
      <c r="F55" s="21"/>
      <c r="G55" s="21"/>
      <c r="H55" s="21"/>
      <c r="I55" s="21"/>
      <c r="J55" s="1"/>
      <c r="K55" s="1"/>
    </row>
    <row r="56" spans="1:11" x14ac:dyDescent="0.25">
      <c r="A56" s="21"/>
      <c r="B56" s="17" t="s">
        <v>113</v>
      </c>
      <c r="C56" s="19" t="s">
        <v>121</v>
      </c>
      <c r="D56" s="1"/>
      <c r="E56" s="21"/>
      <c r="F56" s="21"/>
      <c r="G56" s="21"/>
      <c r="H56" s="21"/>
      <c r="I56" s="21"/>
      <c r="J56" s="1"/>
      <c r="K56" s="1"/>
    </row>
    <row r="57" spans="1:11" x14ac:dyDescent="0.25">
      <c r="A57" s="21"/>
      <c r="B57" s="17" t="s">
        <v>114</v>
      </c>
      <c r="C57" s="19" t="s">
        <v>122</v>
      </c>
      <c r="D57" s="1"/>
      <c r="E57" s="21"/>
      <c r="F57" s="21"/>
      <c r="G57" s="21"/>
      <c r="H57" s="21"/>
      <c r="I57" s="21"/>
      <c r="J57" s="1"/>
      <c r="K57" s="1"/>
    </row>
    <row r="58" spans="1:11" x14ac:dyDescent="0.25">
      <c r="A58" s="21"/>
      <c r="B58" s="17" t="s">
        <v>115</v>
      </c>
      <c r="C58" s="20" t="s">
        <v>130</v>
      </c>
      <c r="D58" s="1"/>
      <c r="E58" s="21"/>
      <c r="F58" s="21"/>
      <c r="G58" s="21"/>
      <c r="H58" s="21"/>
      <c r="I58" s="21"/>
      <c r="J58" s="1"/>
      <c r="K58" s="1"/>
    </row>
    <row r="59" spans="1:11" x14ac:dyDescent="0.25">
      <c r="A59" s="21"/>
      <c r="B59" s="17" t="s">
        <v>116</v>
      </c>
      <c r="C59" s="16" t="s">
        <v>124</v>
      </c>
      <c r="D59" s="1"/>
      <c r="E59" s="21"/>
      <c r="F59" s="21"/>
      <c r="G59" s="21"/>
      <c r="H59" s="21"/>
      <c r="I59" s="21"/>
      <c r="J59" s="1"/>
      <c r="K59" s="1"/>
    </row>
    <row r="60" spans="1:11" x14ac:dyDescent="0.25">
      <c r="A60" s="21"/>
      <c r="B60" s="17" t="s">
        <v>117</v>
      </c>
      <c r="C60" s="16" t="s">
        <v>133</v>
      </c>
      <c r="E60" s="21"/>
      <c r="F60" s="21"/>
      <c r="G60" s="21"/>
      <c r="H60" s="21"/>
      <c r="I60" s="21"/>
      <c r="J60" s="1"/>
      <c r="K60" s="1"/>
    </row>
    <row r="61" spans="1:11" x14ac:dyDescent="0.25">
      <c r="A61" s="21"/>
      <c r="B61" s="17" t="s">
        <v>118</v>
      </c>
      <c r="C61" s="16" t="s">
        <v>134</v>
      </c>
      <c r="E61" s="21"/>
      <c r="F61" s="21"/>
      <c r="G61" s="21"/>
      <c r="H61" s="21"/>
      <c r="I61" s="21"/>
      <c r="J61" s="1"/>
      <c r="K61" s="1"/>
    </row>
    <row r="62" spans="1:11" x14ac:dyDescent="0.25">
      <c r="A62" s="21"/>
      <c r="B62" s="17" t="s">
        <v>119</v>
      </c>
      <c r="C62" s="16" t="s">
        <v>135</v>
      </c>
      <c r="E62" s="21"/>
      <c r="F62" s="21"/>
      <c r="G62" s="21"/>
      <c r="H62" s="21"/>
      <c r="I62" s="21"/>
      <c r="J62" s="1"/>
      <c r="K62" s="1"/>
    </row>
    <row r="63" spans="1:11" x14ac:dyDescent="0.25">
      <c r="A63" s="21"/>
      <c r="B63" s="17" t="s">
        <v>120</v>
      </c>
      <c r="C63" s="16" t="s">
        <v>125</v>
      </c>
      <c r="E63" s="21"/>
      <c r="F63" s="21"/>
      <c r="G63" s="21"/>
      <c r="H63" s="21"/>
      <c r="I63" s="21"/>
      <c r="J63" s="1"/>
      <c r="K63" s="1"/>
    </row>
    <row r="64" spans="1:11" x14ac:dyDescent="0.25">
      <c r="A64" s="21"/>
      <c r="B64" s="17" t="s">
        <v>126</v>
      </c>
      <c r="C64" s="7" t="s">
        <v>111</v>
      </c>
      <c r="E64" s="21"/>
      <c r="F64" s="21"/>
      <c r="G64" s="21"/>
      <c r="H64" s="21"/>
      <c r="I64" s="21"/>
      <c r="J64" s="1"/>
      <c r="K64" s="1"/>
    </row>
    <row r="65" spans="1:1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R33"/>
  <sheetViews>
    <sheetView showGridLines="0" workbookViewId="0">
      <selection activeCell="A4" sqref="A4:L4"/>
    </sheetView>
  </sheetViews>
  <sheetFormatPr baseColWidth="10" defaultColWidth="11.44140625" defaultRowHeight="13.8" x14ac:dyDescent="0.3"/>
  <cols>
    <col min="1" max="1" width="6.88671875" style="23" customWidth="1"/>
    <col min="2" max="2" width="11.6640625" style="23" customWidth="1"/>
    <col min="3" max="3" width="25.6640625" style="23" customWidth="1"/>
    <col min="4" max="4" width="19" style="23" customWidth="1"/>
    <col min="5" max="5" width="10.88671875" style="23" customWidth="1"/>
    <col min="6" max="6" width="11.44140625" style="23"/>
    <col min="7" max="7" width="14.44140625" style="23" customWidth="1"/>
    <col min="8" max="8" width="16.44140625" style="23" customWidth="1"/>
    <col min="9" max="9" width="13.44140625" style="23" customWidth="1"/>
    <col min="10" max="10" width="12.5546875" style="23" customWidth="1"/>
    <col min="11" max="12" width="13.109375" style="23" customWidth="1"/>
    <col min="13" max="13" width="2.33203125" style="23" customWidth="1"/>
    <col min="14" max="16384" width="11.44140625" style="23"/>
  </cols>
  <sheetData>
    <row r="1" spans="1:18" ht="16.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L1" s="24" t="s">
        <v>144</v>
      </c>
      <c r="M1" s="22"/>
      <c r="N1" s="22"/>
      <c r="O1" s="22"/>
      <c r="P1" s="22"/>
    </row>
    <row r="2" spans="1:18" ht="16.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K2" s="24"/>
      <c r="M2" s="22"/>
      <c r="N2" s="22"/>
      <c r="O2" s="22"/>
      <c r="P2" s="22"/>
    </row>
    <row r="3" spans="1:18" ht="18" x14ac:dyDescent="0.35">
      <c r="A3" s="22" t="str">
        <f>+Indice!$F$9&amp;Indice!$F$10</f>
        <v>Nombre del Ente: ___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2"/>
      <c r="N3" s="22"/>
      <c r="O3" s="22"/>
      <c r="P3" s="22"/>
    </row>
    <row r="4" spans="1:18" ht="21.75" customHeight="1" x14ac:dyDescent="0.35">
      <c r="A4" s="241" t="s">
        <v>143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2"/>
      <c r="N4" s="22"/>
      <c r="O4" s="22"/>
      <c r="P4" s="22"/>
    </row>
    <row r="5" spans="1:18" ht="18" x14ac:dyDescent="0.35">
      <c r="A5" s="26"/>
      <c r="B5" s="27" t="s">
        <v>32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2"/>
      <c r="N5" s="22"/>
      <c r="O5" s="22"/>
      <c r="P5" s="22"/>
    </row>
    <row r="7" spans="1:18" ht="14.4" thickBot="1" x14ac:dyDescent="0.35">
      <c r="A7" s="28"/>
      <c r="B7" s="29" t="s">
        <v>5</v>
      </c>
      <c r="C7" s="29" t="s">
        <v>6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/>
      <c r="J7" s="242" t="s">
        <v>12</v>
      </c>
      <c r="K7" s="242"/>
      <c r="L7" s="29" t="s">
        <v>13</v>
      </c>
    </row>
    <row r="8" spans="1:18" ht="13.5" customHeight="1" x14ac:dyDescent="0.3">
      <c r="A8" s="243" t="s">
        <v>15</v>
      </c>
      <c r="B8" s="245" t="s">
        <v>1</v>
      </c>
      <c r="C8" s="247" t="s">
        <v>4</v>
      </c>
      <c r="D8" s="247" t="s">
        <v>19</v>
      </c>
      <c r="E8" s="239" t="s">
        <v>142</v>
      </c>
      <c r="F8" s="247" t="s">
        <v>0</v>
      </c>
      <c r="G8" s="245" t="s">
        <v>2</v>
      </c>
      <c r="H8" s="245" t="s">
        <v>3</v>
      </c>
      <c r="I8" s="236" t="s">
        <v>17</v>
      </c>
      <c r="J8" s="237"/>
      <c r="K8" s="238"/>
      <c r="L8" s="249" t="s">
        <v>18</v>
      </c>
    </row>
    <row r="9" spans="1:18" s="33" customFormat="1" ht="15" customHeight="1" thickBot="1" x14ac:dyDescent="0.35">
      <c r="A9" s="244"/>
      <c r="B9" s="246"/>
      <c r="C9" s="248"/>
      <c r="D9" s="248"/>
      <c r="E9" s="240"/>
      <c r="F9" s="248"/>
      <c r="G9" s="246"/>
      <c r="H9" s="246"/>
      <c r="I9" s="30" t="s">
        <v>141</v>
      </c>
      <c r="J9" s="31" t="s">
        <v>16</v>
      </c>
      <c r="K9" s="31" t="s">
        <v>33</v>
      </c>
      <c r="L9" s="250"/>
      <c r="M9" s="32"/>
      <c r="N9" s="32"/>
      <c r="O9" s="32"/>
      <c r="P9" s="32"/>
      <c r="Q9" s="32"/>
      <c r="R9" s="32"/>
    </row>
    <row r="10" spans="1:18" x14ac:dyDescent="0.3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37"/>
    </row>
    <row r="11" spans="1:18" x14ac:dyDescent="0.3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41"/>
    </row>
    <row r="12" spans="1:18" x14ac:dyDescent="0.3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41"/>
    </row>
    <row r="13" spans="1:18" x14ac:dyDescent="0.3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1"/>
    </row>
    <row r="14" spans="1:18" ht="14.4" thickBot="1" x14ac:dyDescent="0.3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5"/>
    </row>
    <row r="16" spans="1:18" x14ac:dyDescent="0.3">
      <c r="B16" s="33"/>
      <c r="D16" s="33"/>
      <c r="E16" s="33"/>
      <c r="G16" s="33"/>
      <c r="J16" s="33"/>
      <c r="K16" s="33"/>
    </row>
    <row r="17" spans="2:11" x14ac:dyDescent="0.3">
      <c r="B17" s="33"/>
      <c r="D17" s="33"/>
      <c r="E17" s="33"/>
      <c r="G17" s="33"/>
      <c r="J17" s="33"/>
      <c r="K17" s="33"/>
    </row>
    <row r="18" spans="2:11" x14ac:dyDescent="0.3">
      <c r="B18" s="33"/>
      <c r="D18" s="33"/>
      <c r="E18" s="33"/>
      <c r="G18" s="33"/>
      <c r="J18" s="33"/>
      <c r="K18" s="33"/>
    </row>
    <row r="19" spans="2:11" x14ac:dyDescent="0.3">
      <c r="B19" s="33"/>
      <c r="D19" s="33"/>
      <c r="E19" s="33"/>
      <c r="G19" s="33"/>
      <c r="J19" s="33"/>
      <c r="K19" s="33"/>
    </row>
    <row r="33" spans="2:2" ht="14.4" x14ac:dyDescent="0.3">
      <c r="B33" s="46"/>
    </row>
  </sheetData>
  <mergeCells count="12">
    <mergeCell ref="I8:K8"/>
    <mergeCell ref="E8:E9"/>
    <mergeCell ref="A4:L4"/>
    <mergeCell ref="J7:K7"/>
    <mergeCell ref="A8:A9"/>
    <mergeCell ref="B8:B9"/>
    <mergeCell ref="C8:C9"/>
    <mergeCell ref="L8:L9"/>
    <mergeCell ref="D8:D9"/>
    <mergeCell ref="F8:F9"/>
    <mergeCell ref="G8:G9"/>
    <mergeCell ref="H8:H9"/>
  </mergeCells>
  <pageMargins left="1.1023622047244095" right="0.9055118110236221" top="1.3385826771653544" bottom="0.94488188976377963" header="0.31496062992125984" footer="0.31496062992125984"/>
  <pageSetup paperSize="136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4"/>
  <sheetViews>
    <sheetView tabSelected="1" zoomScale="95" zoomScaleNormal="95" workbookViewId="0">
      <pane ySplit="6" topLeftCell="A147" activePane="bottomLeft" state="frozen"/>
      <selection pane="bottomLeft" activeCell="D62" sqref="D62"/>
    </sheetView>
  </sheetViews>
  <sheetFormatPr baseColWidth="10" defaultColWidth="11.44140625" defaultRowHeight="13.2" x14ac:dyDescent="0.25"/>
  <cols>
    <col min="1" max="1" width="2" style="47" customWidth="1"/>
    <col min="2" max="2" width="15.33203125" style="73" customWidth="1"/>
    <col min="3" max="3" width="113.44140625" style="47" customWidth="1"/>
    <col min="4" max="4" width="36.88671875" style="47" customWidth="1"/>
    <col min="5" max="5" width="13.44140625" style="47" bestFit="1" customWidth="1"/>
    <col min="6" max="6" width="11.44140625" style="47"/>
    <col min="7" max="7" width="13.44140625" style="47" bestFit="1" customWidth="1"/>
    <col min="8" max="16384" width="11.44140625" style="47"/>
  </cols>
  <sheetData>
    <row r="1" spans="2:9" ht="6" customHeight="1" x14ac:dyDescent="0.3">
      <c r="B1" s="60"/>
      <c r="C1" s="197"/>
      <c r="E1" s="48"/>
      <c r="F1" s="48"/>
      <c r="G1" s="48"/>
      <c r="H1" s="48"/>
      <c r="I1" s="48"/>
    </row>
    <row r="2" spans="2:9" ht="17.399999999999999" x14ac:dyDescent="0.3">
      <c r="B2" s="61"/>
      <c r="C2" s="51" t="s">
        <v>154</v>
      </c>
      <c r="D2" s="50" t="s">
        <v>540</v>
      </c>
      <c r="E2" s="52"/>
      <c r="F2" s="48"/>
      <c r="G2" s="48"/>
      <c r="H2" s="48"/>
      <c r="I2" s="48"/>
    </row>
    <row r="3" spans="2:9" ht="15.6" x14ac:dyDescent="0.3">
      <c r="B3" s="61"/>
      <c r="C3" s="51" t="s">
        <v>496</v>
      </c>
      <c r="D3" s="52"/>
      <c r="E3" s="52"/>
    </row>
    <row r="4" spans="2:9" ht="12.75" customHeight="1" x14ac:dyDescent="0.3">
      <c r="B4" s="61"/>
      <c r="C4" s="53" t="s">
        <v>541</v>
      </c>
      <c r="D4" s="53"/>
      <c r="E4" s="59"/>
    </row>
    <row r="5" spans="2:9" ht="13.8" thickBot="1" x14ac:dyDescent="0.3">
      <c r="B5" s="62"/>
      <c r="C5" s="49"/>
      <c r="D5" s="49"/>
    </row>
    <row r="6" spans="2:9" ht="14.25" customHeight="1" thickBot="1" x14ac:dyDescent="0.3">
      <c r="B6" s="78" t="s">
        <v>145</v>
      </c>
      <c r="C6" s="79" t="s">
        <v>129</v>
      </c>
      <c r="D6" s="80" t="s">
        <v>146</v>
      </c>
    </row>
    <row r="7" spans="2:9" ht="15.6" x14ac:dyDescent="0.25">
      <c r="B7" s="55">
        <v>1140</v>
      </c>
      <c r="C7" s="145" t="s">
        <v>147</v>
      </c>
      <c r="D7" s="132">
        <f>+D8</f>
        <v>97881183.089999989</v>
      </c>
    </row>
    <row r="8" spans="2:9" ht="15.6" x14ac:dyDescent="0.25">
      <c r="B8" s="56">
        <v>1145</v>
      </c>
      <c r="C8" s="146" t="s">
        <v>148</v>
      </c>
      <c r="D8" s="133">
        <f>+D9</f>
        <v>97881183.089999989</v>
      </c>
    </row>
    <row r="9" spans="2:9" ht="16.2" thickBot="1" x14ac:dyDescent="0.3">
      <c r="B9" s="84" t="s">
        <v>149</v>
      </c>
      <c r="C9" s="147" t="s">
        <v>150</v>
      </c>
      <c r="D9" s="134">
        <f>SUM(D10:D41)</f>
        <v>97881183.089999989</v>
      </c>
    </row>
    <row r="10" spans="2:9" ht="13.8" x14ac:dyDescent="0.25">
      <c r="B10" s="63" t="s">
        <v>149</v>
      </c>
      <c r="C10" s="148" t="s">
        <v>155</v>
      </c>
      <c r="D10" s="135">
        <v>1913428.54</v>
      </c>
    </row>
    <row r="11" spans="2:9" ht="13.8" x14ac:dyDescent="0.25">
      <c r="B11" s="63" t="s">
        <v>149</v>
      </c>
      <c r="C11" s="148" t="s">
        <v>156</v>
      </c>
      <c r="D11" s="135">
        <v>582413.16</v>
      </c>
    </row>
    <row r="12" spans="2:9" ht="13.8" x14ac:dyDescent="0.25">
      <c r="B12" s="63" t="s">
        <v>149</v>
      </c>
      <c r="C12" s="148" t="s">
        <v>157</v>
      </c>
      <c r="D12" s="135">
        <v>3300123.3099999996</v>
      </c>
    </row>
    <row r="13" spans="2:9" ht="13.8" x14ac:dyDescent="0.25">
      <c r="B13" s="63" t="s">
        <v>149</v>
      </c>
      <c r="C13" s="148" t="s">
        <v>158</v>
      </c>
      <c r="D13" s="135">
        <v>2484678.71</v>
      </c>
    </row>
    <row r="14" spans="2:9" ht="17.25" customHeight="1" x14ac:dyDescent="0.25">
      <c r="B14" s="63" t="s">
        <v>149</v>
      </c>
      <c r="C14" s="148" t="s">
        <v>159</v>
      </c>
      <c r="D14" s="135">
        <v>11326884.380000001</v>
      </c>
    </row>
    <row r="15" spans="2:9" ht="13.8" x14ac:dyDescent="0.25">
      <c r="B15" s="63" t="s">
        <v>149</v>
      </c>
      <c r="C15" s="148" t="s">
        <v>160</v>
      </c>
      <c r="D15" s="135">
        <v>343738.28</v>
      </c>
    </row>
    <row r="16" spans="2:9" ht="13.8" x14ac:dyDescent="0.25">
      <c r="B16" s="63" t="s">
        <v>149</v>
      </c>
      <c r="C16" s="148" t="s">
        <v>161</v>
      </c>
      <c r="D16" s="135">
        <v>6878690.1600000001</v>
      </c>
    </row>
    <row r="17" spans="2:6" ht="13.8" x14ac:dyDescent="0.25">
      <c r="B17" s="63" t="s">
        <v>149</v>
      </c>
      <c r="C17" s="148" t="s">
        <v>162</v>
      </c>
      <c r="D17" s="135">
        <v>2813917.77</v>
      </c>
    </row>
    <row r="18" spans="2:6" ht="13.8" x14ac:dyDescent="0.25">
      <c r="B18" s="63" t="s">
        <v>149</v>
      </c>
      <c r="C18" s="148" t="s">
        <v>163</v>
      </c>
      <c r="D18" s="135">
        <v>3182659.21</v>
      </c>
    </row>
    <row r="19" spans="2:6" ht="13.8" x14ac:dyDescent="0.25">
      <c r="B19" s="63" t="s">
        <v>149</v>
      </c>
      <c r="C19" s="148" t="s">
        <v>164</v>
      </c>
      <c r="D19" s="135">
        <v>1815851.98</v>
      </c>
    </row>
    <row r="20" spans="2:6" ht="13.8" x14ac:dyDescent="0.25">
      <c r="B20" s="63" t="s">
        <v>149</v>
      </c>
      <c r="C20" s="148" t="s">
        <v>165</v>
      </c>
      <c r="D20" s="135">
        <v>3793032.12</v>
      </c>
    </row>
    <row r="21" spans="2:6" ht="13.8" x14ac:dyDescent="0.25">
      <c r="B21" s="63" t="s">
        <v>149</v>
      </c>
      <c r="C21" s="148" t="s">
        <v>166</v>
      </c>
      <c r="D21" s="135">
        <v>6564318.2400000002</v>
      </c>
    </row>
    <row r="22" spans="2:6" ht="12.75" customHeight="1" x14ac:dyDescent="0.25">
      <c r="B22" s="63" t="s">
        <v>149</v>
      </c>
      <c r="C22" s="148" t="s">
        <v>167</v>
      </c>
      <c r="D22" s="135">
        <v>916222.2</v>
      </c>
      <c r="F22" s="54"/>
    </row>
    <row r="23" spans="2:6" ht="12.75" customHeight="1" x14ac:dyDescent="0.25">
      <c r="B23" s="63" t="s">
        <v>149</v>
      </c>
      <c r="C23" s="148" t="s">
        <v>168</v>
      </c>
      <c r="D23" s="135">
        <v>2236056.31</v>
      </c>
    </row>
    <row r="24" spans="2:6" ht="13.8" x14ac:dyDescent="0.25">
      <c r="B24" s="63" t="s">
        <v>149</v>
      </c>
      <c r="C24" s="148" t="s">
        <v>169</v>
      </c>
      <c r="D24" s="135">
        <v>2507643.38</v>
      </c>
    </row>
    <row r="25" spans="2:6" ht="13.8" x14ac:dyDescent="0.25">
      <c r="B25" s="63" t="s">
        <v>149</v>
      </c>
      <c r="C25" s="148" t="s">
        <v>170</v>
      </c>
      <c r="D25" s="135">
        <v>1828812.45</v>
      </c>
    </row>
    <row r="26" spans="2:6" ht="13.8" x14ac:dyDescent="0.25">
      <c r="B26" s="63" t="s">
        <v>149</v>
      </c>
      <c r="C26" s="148" t="s">
        <v>171</v>
      </c>
      <c r="D26" s="135">
        <v>1353985.23</v>
      </c>
    </row>
    <row r="27" spans="2:6" ht="13.8" x14ac:dyDescent="0.25">
      <c r="B27" s="63" t="s">
        <v>149</v>
      </c>
      <c r="C27" s="148" t="s">
        <v>172</v>
      </c>
      <c r="D27" s="135">
        <v>1812896.04</v>
      </c>
    </row>
    <row r="28" spans="2:6" ht="13.8" x14ac:dyDescent="0.25">
      <c r="B28" s="63" t="s">
        <v>149</v>
      </c>
      <c r="C28" s="148" t="s">
        <v>173</v>
      </c>
      <c r="D28" s="135">
        <v>2049390.6</v>
      </c>
    </row>
    <row r="29" spans="2:6" ht="13.8" x14ac:dyDescent="0.25">
      <c r="B29" s="63" t="s">
        <v>149</v>
      </c>
      <c r="C29" s="148" t="s">
        <v>174</v>
      </c>
      <c r="D29" s="135">
        <v>2509638.2599999998</v>
      </c>
    </row>
    <row r="30" spans="2:6" ht="13.8" x14ac:dyDescent="0.25">
      <c r="B30" s="63" t="s">
        <v>149</v>
      </c>
      <c r="C30" s="148" t="s">
        <v>175</v>
      </c>
      <c r="D30" s="135">
        <v>549642.64</v>
      </c>
    </row>
    <row r="31" spans="2:6" ht="13.8" x14ac:dyDescent="0.25">
      <c r="B31" s="63" t="s">
        <v>149</v>
      </c>
      <c r="C31" s="148" t="s">
        <v>176</v>
      </c>
      <c r="D31" s="135">
        <v>4663162.4000000004</v>
      </c>
    </row>
    <row r="32" spans="2:6" ht="13.8" x14ac:dyDescent="0.25">
      <c r="B32" s="63" t="s">
        <v>149</v>
      </c>
      <c r="C32" s="148" t="s">
        <v>177</v>
      </c>
      <c r="D32" s="135">
        <v>2292385.8199999998</v>
      </c>
    </row>
    <row r="33" spans="2:4" ht="13.8" x14ac:dyDescent="0.25">
      <c r="B33" s="63" t="s">
        <v>149</v>
      </c>
      <c r="C33" s="148" t="s">
        <v>178</v>
      </c>
      <c r="D33" s="135">
        <v>1411098.88</v>
      </c>
    </row>
    <row r="34" spans="2:4" s="74" customFormat="1" ht="13.8" x14ac:dyDescent="0.25">
      <c r="B34" s="63" t="s">
        <v>149</v>
      </c>
      <c r="C34" s="148" t="s">
        <v>179</v>
      </c>
      <c r="D34" s="135">
        <v>1387590.85</v>
      </c>
    </row>
    <row r="35" spans="2:4" ht="13.8" x14ac:dyDescent="0.25">
      <c r="B35" s="64" t="s">
        <v>149</v>
      </c>
      <c r="C35" s="149" t="s">
        <v>180</v>
      </c>
      <c r="D35" s="136">
        <v>671157.01</v>
      </c>
    </row>
    <row r="36" spans="2:4" ht="13.8" x14ac:dyDescent="0.25">
      <c r="B36" s="63" t="s">
        <v>149</v>
      </c>
      <c r="C36" s="148" t="s">
        <v>181</v>
      </c>
      <c r="D36" s="135">
        <v>2208806.8199999998</v>
      </c>
    </row>
    <row r="37" spans="2:4" ht="13.8" x14ac:dyDescent="0.25">
      <c r="B37" s="63" t="s">
        <v>149</v>
      </c>
      <c r="C37" s="148" t="s">
        <v>182</v>
      </c>
      <c r="D37" s="135">
        <v>16956709.870000001</v>
      </c>
    </row>
    <row r="38" spans="2:4" ht="13.8" x14ac:dyDescent="0.25">
      <c r="B38" s="63" t="s">
        <v>149</v>
      </c>
      <c r="C38" s="148" t="s">
        <v>183</v>
      </c>
      <c r="D38" s="135">
        <v>3091019.12</v>
      </c>
    </row>
    <row r="39" spans="2:4" ht="13.8" x14ac:dyDescent="0.25">
      <c r="B39" s="63" t="s">
        <v>149</v>
      </c>
      <c r="C39" s="148" t="s">
        <v>184</v>
      </c>
      <c r="D39" s="135">
        <v>1857558.97</v>
      </c>
    </row>
    <row r="40" spans="2:4" ht="13.8" x14ac:dyDescent="0.25">
      <c r="B40" s="63" t="s">
        <v>149</v>
      </c>
      <c r="C40" s="148" t="s">
        <v>185</v>
      </c>
      <c r="D40" s="135">
        <v>965835.38</v>
      </c>
    </row>
    <row r="41" spans="2:4" ht="13.8" x14ac:dyDescent="0.25">
      <c r="B41" s="63" t="s">
        <v>149</v>
      </c>
      <c r="C41" s="148" t="s">
        <v>186</v>
      </c>
      <c r="D41" s="135">
        <v>1611835</v>
      </c>
    </row>
    <row r="42" spans="2:4" ht="13.8" x14ac:dyDescent="0.25">
      <c r="B42" s="65">
        <v>1230</v>
      </c>
      <c r="C42" s="150" t="s">
        <v>197</v>
      </c>
      <c r="D42" s="137">
        <f>+D43+D45+D52+D54+D56</f>
        <v>87694520.099999994</v>
      </c>
    </row>
    <row r="43" spans="2:4" ht="13.8" x14ac:dyDescent="0.25">
      <c r="B43" s="66">
        <v>1231</v>
      </c>
      <c r="C43" s="151" t="s">
        <v>198</v>
      </c>
      <c r="D43" s="137">
        <v>16146750</v>
      </c>
    </row>
    <row r="44" spans="2:4" ht="14.4" thickBot="1" x14ac:dyDescent="0.3">
      <c r="B44" s="66" t="s">
        <v>187</v>
      </c>
      <c r="C44" s="151" t="s">
        <v>199</v>
      </c>
      <c r="D44" s="138">
        <v>16146750</v>
      </c>
    </row>
    <row r="45" spans="2:4" ht="14.4" thickBot="1" x14ac:dyDescent="0.3">
      <c r="B45" s="85">
        <v>1232</v>
      </c>
      <c r="C45" s="152" t="s">
        <v>200</v>
      </c>
      <c r="D45" s="139">
        <v>12850000</v>
      </c>
    </row>
    <row r="46" spans="2:4" ht="13.8" x14ac:dyDescent="0.25">
      <c r="B46" s="66" t="s">
        <v>188</v>
      </c>
      <c r="C46" s="151" t="s">
        <v>201</v>
      </c>
      <c r="D46" s="138">
        <v>1855000</v>
      </c>
    </row>
    <row r="47" spans="2:4" ht="13.8" x14ac:dyDescent="0.25">
      <c r="B47" s="66" t="s">
        <v>189</v>
      </c>
      <c r="C47" s="151" t="s">
        <v>202</v>
      </c>
      <c r="D47" s="138">
        <v>1855000</v>
      </c>
    </row>
    <row r="48" spans="2:4" ht="13.8" x14ac:dyDescent="0.25">
      <c r="B48" s="66" t="s">
        <v>190</v>
      </c>
      <c r="C48" s="151" t="s">
        <v>203</v>
      </c>
      <c r="D48" s="138">
        <v>1995000</v>
      </c>
    </row>
    <row r="49" spans="2:6" ht="13.8" x14ac:dyDescent="0.25">
      <c r="B49" s="66" t="s">
        <v>191</v>
      </c>
      <c r="C49" s="151" t="s">
        <v>204</v>
      </c>
      <c r="D49" s="138">
        <v>1940000</v>
      </c>
    </row>
    <row r="50" spans="2:6" ht="13.8" x14ac:dyDescent="0.25">
      <c r="B50" s="66" t="s">
        <v>192</v>
      </c>
      <c r="C50" s="151" t="s">
        <v>205</v>
      </c>
      <c r="D50" s="138">
        <v>2480000</v>
      </c>
    </row>
    <row r="51" spans="2:6" ht="14.4" thickBot="1" x14ac:dyDescent="0.3">
      <c r="B51" s="66" t="s">
        <v>193</v>
      </c>
      <c r="C51" s="151" t="s">
        <v>206</v>
      </c>
      <c r="D51" s="138">
        <v>2725000</v>
      </c>
    </row>
    <row r="52" spans="2:6" ht="14.4" thickBot="1" x14ac:dyDescent="0.3">
      <c r="B52" s="86">
        <v>1233</v>
      </c>
      <c r="C52" s="153" t="s">
        <v>207</v>
      </c>
      <c r="D52" s="140">
        <v>16027770.1</v>
      </c>
    </row>
    <row r="53" spans="2:6" ht="14.4" thickBot="1" x14ac:dyDescent="0.3">
      <c r="B53" s="66" t="s">
        <v>194</v>
      </c>
      <c r="C53" s="151" t="s">
        <v>208</v>
      </c>
      <c r="D53" s="138">
        <v>16027770.1</v>
      </c>
    </row>
    <row r="54" spans="2:6" ht="14.4" thickBot="1" x14ac:dyDescent="0.3">
      <c r="B54" s="86">
        <v>1234</v>
      </c>
      <c r="C54" s="153" t="s">
        <v>209</v>
      </c>
      <c r="D54" s="140">
        <v>22670000</v>
      </c>
    </row>
    <row r="55" spans="2:6" ht="13.8" x14ac:dyDescent="0.25">
      <c r="B55" s="176" t="s">
        <v>195</v>
      </c>
      <c r="C55" s="177" t="s">
        <v>210</v>
      </c>
      <c r="D55" s="178">
        <v>22670000</v>
      </c>
    </row>
    <row r="56" spans="2:6" ht="13.8" x14ac:dyDescent="0.25">
      <c r="B56" s="66">
        <v>1239</v>
      </c>
      <c r="C56" s="151" t="s">
        <v>211</v>
      </c>
      <c r="D56" s="137">
        <f>+D57</f>
        <v>20000000</v>
      </c>
    </row>
    <row r="57" spans="2:6" ht="14.4" thickBot="1" x14ac:dyDescent="0.3">
      <c r="B57" s="179" t="s">
        <v>196</v>
      </c>
      <c r="C57" s="180" t="s">
        <v>212</v>
      </c>
      <c r="D57" s="181">
        <v>20000000</v>
      </c>
    </row>
    <row r="58" spans="2:6" ht="13.8" x14ac:dyDescent="0.25">
      <c r="B58" s="182"/>
      <c r="C58" s="182"/>
      <c r="D58" s="183"/>
    </row>
    <row r="59" spans="2:6" ht="13.8" x14ac:dyDescent="0.25">
      <c r="B59" s="182"/>
      <c r="C59" s="182"/>
      <c r="D59" s="183"/>
    </row>
    <row r="60" spans="2:6" ht="13.8" x14ac:dyDescent="0.25">
      <c r="B60" s="182"/>
      <c r="C60" s="182"/>
      <c r="D60" s="183"/>
    </row>
    <row r="61" spans="2:6" ht="14.4" thickBot="1" x14ac:dyDescent="0.3">
      <c r="B61" s="182"/>
      <c r="C61" s="182"/>
      <c r="D61" s="183"/>
    </row>
    <row r="62" spans="2:6" ht="15.6" x14ac:dyDescent="0.3">
      <c r="B62" s="87">
        <v>1240</v>
      </c>
      <c r="C62" s="154" t="s">
        <v>214</v>
      </c>
      <c r="D62" s="127">
        <f>+D63+D229+D249+D263</f>
        <v>2238544.7170000002</v>
      </c>
      <c r="F62" s="203"/>
    </row>
    <row r="63" spans="2:6" ht="15.6" x14ac:dyDescent="0.3">
      <c r="B63" s="57">
        <v>1241</v>
      </c>
      <c r="C63" s="155" t="s">
        <v>151</v>
      </c>
      <c r="D63" s="128">
        <f>+D64+D148+D217</f>
        <v>676253.37699999998</v>
      </c>
      <c r="F63" s="203"/>
    </row>
    <row r="64" spans="2:6" ht="15.6" x14ac:dyDescent="0.3">
      <c r="B64" s="57" t="s">
        <v>152</v>
      </c>
      <c r="C64" s="155" t="s">
        <v>153</v>
      </c>
      <c r="D64" s="128">
        <f>+D65+D68+D109</f>
        <v>287877.45699999999</v>
      </c>
      <c r="F64" s="203"/>
    </row>
    <row r="65" spans="2:4" ht="16.2" thickBot="1" x14ac:dyDescent="0.35">
      <c r="B65" s="88" t="s">
        <v>213</v>
      </c>
      <c r="C65" s="156" t="s">
        <v>215</v>
      </c>
      <c r="D65" s="130">
        <f>SUM(D66:D67)</f>
        <v>2</v>
      </c>
    </row>
    <row r="66" spans="2:4" ht="13.8" x14ac:dyDescent="0.25">
      <c r="B66" s="81" t="s">
        <v>216</v>
      </c>
      <c r="C66" s="157" t="s">
        <v>218</v>
      </c>
      <c r="D66" s="99">
        <v>1</v>
      </c>
    </row>
    <row r="67" spans="2:4" ht="14.4" thickBot="1" x14ac:dyDescent="0.3">
      <c r="B67" s="81" t="s">
        <v>217</v>
      </c>
      <c r="C67" s="157" t="s">
        <v>219</v>
      </c>
      <c r="D67" s="100">
        <v>1</v>
      </c>
    </row>
    <row r="68" spans="2:4" ht="16.2" thickBot="1" x14ac:dyDescent="0.35">
      <c r="B68" s="89" t="s">
        <v>220</v>
      </c>
      <c r="C68" s="158" t="s">
        <v>221</v>
      </c>
      <c r="D68" s="114">
        <f>SUM(D69:D108)</f>
        <v>64</v>
      </c>
    </row>
    <row r="69" spans="2:4" ht="13.8" x14ac:dyDescent="0.25">
      <c r="B69" s="82" t="s">
        <v>222</v>
      </c>
      <c r="C69" s="101" t="s">
        <v>261</v>
      </c>
      <c r="D69" s="189">
        <v>1</v>
      </c>
    </row>
    <row r="70" spans="2:4" ht="13.8" x14ac:dyDescent="0.25">
      <c r="B70" s="82" t="s">
        <v>223</v>
      </c>
      <c r="C70" s="102" t="s">
        <v>262</v>
      </c>
      <c r="D70" s="190">
        <v>1</v>
      </c>
    </row>
    <row r="71" spans="2:4" ht="13.8" x14ac:dyDescent="0.25">
      <c r="B71" s="82" t="s">
        <v>224</v>
      </c>
      <c r="C71" s="102" t="s">
        <v>263</v>
      </c>
      <c r="D71" s="190">
        <v>1</v>
      </c>
    </row>
    <row r="72" spans="2:4" ht="13.8" x14ac:dyDescent="0.25">
      <c r="B72" s="82" t="s">
        <v>225</v>
      </c>
      <c r="C72" s="102" t="s">
        <v>264</v>
      </c>
      <c r="D72" s="190">
        <v>1</v>
      </c>
    </row>
    <row r="73" spans="2:4" ht="13.8" x14ac:dyDescent="0.25">
      <c r="B73" s="82" t="s">
        <v>226</v>
      </c>
      <c r="C73" s="102" t="s">
        <v>265</v>
      </c>
      <c r="D73" s="190">
        <v>1</v>
      </c>
    </row>
    <row r="74" spans="2:4" ht="13.8" x14ac:dyDescent="0.25">
      <c r="B74" s="82" t="s">
        <v>227</v>
      </c>
      <c r="C74" s="102" t="s">
        <v>266</v>
      </c>
      <c r="D74" s="190">
        <v>21</v>
      </c>
    </row>
    <row r="75" spans="2:4" ht="13.8" x14ac:dyDescent="0.25">
      <c r="B75" s="82" t="s">
        <v>228</v>
      </c>
      <c r="C75" s="102" t="s">
        <v>267</v>
      </c>
      <c r="D75" s="190">
        <v>1</v>
      </c>
    </row>
    <row r="76" spans="2:4" ht="13.8" x14ac:dyDescent="0.25">
      <c r="B76" s="82" t="s">
        <v>229</v>
      </c>
      <c r="C76" s="102" t="s">
        <v>268</v>
      </c>
      <c r="D76" s="190">
        <v>1</v>
      </c>
    </row>
    <row r="77" spans="2:4" ht="13.8" x14ac:dyDescent="0.25">
      <c r="B77" s="82" t="s">
        <v>230</v>
      </c>
      <c r="C77" s="102" t="s">
        <v>269</v>
      </c>
      <c r="D77" s="190">
        <v>1</v>
      </c>
    </row>
    <row r="78" spans="2:4" ht="13.8" x14ac:dyDescent="0.25">
      <c r="B78" s="82" t="s">
        <v>231</v>
      </c>
      <c r="C78" s="102" t="s">
        <v>270</v>
      </c>
      <c r="D78" s="190">
        <v>1</v>
      </c>
    </row>
    <row r="79" spans="2:4" ht="13.8" x14ac:dyDescent="0.25">
      <c r="B79" s="82" t="s">
        <v>232</v>
      </c>
      <c r="C79" s="102" t="s">
        <v>271</v>
      </c>
      <c r="D79" s="190">
        <v>1</v>
      </c>
    </row>
    <row r="80" spans="2:4" ht="13.8" x14ac:dyDescent="0.25">
      <c r="B80" s="82" t="s">
        <v>233</v>
      </c>
      <c r="C80" s="102" t="s">
        <v>272</v>
      </c>
      <c r="D80" s="190">
        <v>1</v>
      </c>
    </row>
    <row r="81" spans="2:4" ht="13.8" x14ac:dyDescent="0.25">
      <c r="B81" s="82" t="s">
        <v>234</v>
      </c>
      <c r="C81" s="102" t="s">
        <v>273</v>
      </c>
      <c r="D81" s="190">
        <v>2</v>
      </c>
    </row>
    <row r="82" spans="2:4" ht="13.8" x14ac:dyDescent="0.25">
      <c r="B82" s="82" t="s">
        <v>235</v>
      </c>
      <c r="C82" s="102" t="s">
        <v>274</v>
      </c>
      <c r="D82" s="190">
        <v>1</v>
      </c>
    </row>
    <row r="83" spans="2:4" ht="13.8" x14ac:dyDescent="0.25">
      <c r="B83" s="82" t="s">
        <v>236</v>
      </c>
      <c r="C83" s="102" t="s">
        <v>275</v>
      </c>
      <c r="D83" s="190">
        <v>1</v>
      </c>
    </row>
    <row r="84" spans="2:4" ht="13.8" x14ac:dyDescent="0.25">
      <c r="B84" s="82" t="s">
        <v>237</v>
      </c>
      <c r="C84" s="102" t="s">
        <v>276</v>
      </c>
      <c r="D84" s="190">
        <v>1</v>
      </c>
    </row>
    <row r="85" spans="2:4" ht="13.8" x14ac:dyDescent="0.25">
      <c r="B85" s="82" t="s">
        <v>238</v>
      </c>
      <c r="C85" s="102" t="s">
        <v>277</v>
      </c>
      <c r="D85" s="190">
        <v>1</v>
      </c>
    </row>
    <row r="86" spans="2:4" ht="13.8" x14ac:dyDescent="0.25">
      <c r="B86" s="82" t="s">
        <v>239</v>
      </c>
      <c r="C86" s="102" t="s">
        <v>278</v>
      </c>
      <c r="D86" s="190">
        <v>1</v>
      </c>
    </row>
    <row r="87" spans="2:4" ht="13.8" x14ac:dyDescent="0.25">
      <c r="B87" s="82" t="s">
        <v>240</v>
      </c>
      <c r="C87" s="102" t="s">
        <v>279</v>
      </c>
      <c r="D87" s="190">
        <v>1</v>
      </c>
    </row>
    <row r="88" spans="2:4" ht="13.8" x14ac:dyDescent="0.25">
      <c r="B88" s="83" t="s">
        <v>241</v>
      </c>
      <c r="C88" s="103" t="s">
        <v>280</v>
      </c>
      <c r="D88" s="191">
        <v>2</v>
      </c>
    </row>
    <row r="89" spans="2:4" ht="13.8" x14ac:dyDescent="0.25">
      <c r="B89" s="82" t="s">
        <v>242</v>
      </c>
      <c r="C89" s="102" t="s">
        <v>280</v>
      </c>
      <c r="D89" s="190">
        <v>2</v>
      </c>
    </row>
    <row r="90" spans="2:4" ht="13.8" x14ac:dyDescent="0.25">
      <c r="B90" s="82" t="s">
        <v>243</v>
      </c>
      <c r="C90" s="102" t="s">
        <v>281</v>
      </c>
      <c r="D90" s="190">
        <v>1</v>
      </c>
    </row>
    <row r="91" spans="2:4" ht="13.8" x14ac:dyDescent="0.25">
      <c r="B91" s="82" t="s">
        <v>244</v>
      </c>
      <c r="C91" s="102" t="s">
        <v>281</v>
      </c>
      <c r="D91" s="190">
        <v>1</v>
      </c>
    </row>
    <row r="92" spans="2:4" ht="13.8" x14ac:dyDescent="0.25">
      <c r="B92" s="82" t="s">
        <v>245</v>
      </c>
      <c r="C92" s="102" t="s">
        <v>282</v>
      </c>
      <c r="D92" s="190">
        <v>1</v>
      </c>
    </row>
    <row r="93" spans="2:4" ht="13.8" x14ac:dyDescent="0.25">
      <c r="B93" s="82" t="s">
        <v>246</v>
      </c>
      <c r="C93" s="102" t="s">
        <v>283</v>
      </c>
      <c r="D93" s="192">
        <v>1</v>
      </c>
    </row>
    <row r="94" spans="2:4" ht="13.8" x14ac:dyDescent="0.25">
      <c r="B94" s="82" t="s">
        <v>247</v>
      </c>
      <c r="C94" s="102" t="s">
        <v>284</v>
      </c>
      <c r="D94" s="192">
        <v>1</v>
      </c>
    </row>
    <row r="95" spans="2:4" ht="13.8" x14ac:dyDescent="0.25">
      <c r="B95" s="82" t="s">
        <v>248</v>
      </c>
      <c r="C95" s="102" t="s">
        <v>285</v>
      </c>
      <c r="D95" s="192">
        <v>1</v>
      </c>
    </row>
    <row r="96" spans="2:4" ht="13.8" x14ac:dyDescent="0.25">
      <c r="B96" s="82" t="s">
        <v>249</v>
      </c>
      <c r="C96" s="102" t="s">
        <v>286</v>
      </c>
      <c r="D96" s="192">
        <v>1</v>
      </c>
    </row>
    <row r="97" spans="2:8" ht="13.8" x14ac:dyDescent="0.25">
      <c r="B97" s="82" t="s">
        <v>250</v>
      </c>
      <c r="C97" s="102" t="s">
        <v>287</v>
      </c>
      <c r="D97" s="192">
        <v>1</v>
      </c>
    </row>
    <row r="98" spans="2:8" ht="13.8" x14ac:dyDescent="0.25">
      <c r="B98" s="82" t="s">
        <v>251</v>
      </c>
      <c r="C98" s="102" t="s">
        <v>288</v>
      </c>
      <c r="D98" s="192">
        <v>1</v>
      </c>
    </row>
    <row r="99" spans="2:8" ht="13.8" x14ac:dyDescent="0.25">
      <c r="B99" s="82" t="s">
        <v>252</v>
      </c>
      <c r="C99" s="102" t="s">
        <v>289</v>
      </c>
      <c r="D99" s="192">
        <v>1</v>
      </c>
    </row>
    <row r="100" spans="2:8" ht="13.8" x14ac:dyDescent="0.25">
      <c r="B100" s="82" t="s">
        <v>253</v>
      </c>
      <c r="C100" s="102" t="s">
        <v>290</v>
      </c>
      <c r="D100" s="192">
        <v>1</v>
      </c>
    </row>
    <row r="101" spans="2:8" ht="13.8" x14ac:dyDescent="0.25">
      <c r="B101" s="82" t="s">
        <v>254</v>
      </c>
      <c r="C101" s="102" t="s">
        <v>291</v>
      </c>
      <c r="D101" s="192">
        <v>1</v>
      </c>
    </row>
    <row r="102" spans="2:8" ht="13.8" x14ac:dyDescent="0.25">
      <c r="B102" s="82" t="s">
        <v>255</v>
      </c>
      <c r="C102" s="102" t="s">
        <v>292</v>
      </c>
      <c r="D102" s="192">
        <v>1</v>
      </c>
    </row>
    <row r="103" spans="2:8" ht="13.8" x14ac:dyDescent="0.25">
      <c r="B103" s="82" t="s">
        <v>256</v>
      </c>
      <c r="C103" s="102" t="s">
        <v>293</v>
      </c>
      <c r="D103" s="192">
        <v>1</v>
      </c>
    </row>
    <row r="104" spans="2:8" ht="13.8" x14ac:dyDescent="0.25">
      <c r="B104" s="82" t="s">
        <v>257</v>
      </c>
      <c r="C104" s="102" t="s">
        <v>294</v>
      </c>
      <c r="D104" s="192">
        <v>1</v>
      </c>
    </row>
    <row r="105" spans="2:8" ht="13.8" x14ac:dyDescent="0.25">
      <c r="B105" s="82" t="s">
        <v>258</v>
      </c>
      <c r="C105" s="102" t="s">
        <v>295</v>
      </c>
      <c r="D105" s="190">
        <v>2</v>
      </c>
    </row>
    <row r="106" spans="2:8" ht="13.8" x14ac:dyDescent="0.25">
      <c r="B106" s="82" t="s">
        <v>259</v>
      </c>
      <c r="C106" s="102" t="s">
        <v>296</v>
      </c>
      <c r="D106" s="190">
        <v>1</v>
      </c>
    </row>
    <row r="107" spans="2:8" ht="13.8" x14ac:dyDescent="0.25">
      <c r="B107" s="82" t="s">
        <v>260</v>
      </c>
      <c r="C107" s="102" t="s">
        <v>297</v>
      </c>
      <c r="D107" s="190">
        <v>1</v>
      </c>
    </row>
    <row r="108" spans="2:8" ht="14.4" thickBot="1" x14ac:dyDescent="0.3">
      <c r="B108" s="82" t="s">
        <v>260</v>
      </c>
      <c r="C108" s="219" t="s">
        <v>532</v>
      </c>
      <c r="D108" s="220">
        <v>1</v>
      </c>
    </row>
    <row r="109" spans="2:8" ht="18" customHeight="1" thickBot="1" x14ac:dyDescent="0.35">
      <c r="B109" s="90" t="s">
        <v>298</v>
      </c>
      <c r="C109" s="217" t="s">
        <v>299</v>
      </c>
      <c r="D109" s="218">
        <f>SUM(D110:D147)</f>
        <v>287811.45699999999</v>
      </c>
      <c r="E109" s="186"/>
      <c r="F109" s="75"/>
      <c r="G109" s="187"/>
      <c r="H109" s="75"/>
    </row>
    <row r="110" spans="2:8" ht="13.8" x14ac:dyDescent="0.25">
      <c r="B110" s="82" t="s">
        <v>298</v>
      </c>
      <c r="C110" s="105" t="s">
        <v>300</v>
      </c>
      <c r="D110" s="190">
        <v>2789.1</v>
      </c>
    </row>
    <row r="111" spans="2:8" ht="13.8" x14ac:dyDescent="0.25">
      <c r="B111" s="82" t="s">
        <v>298</v>
      </c>
      <c r="C111" s="103" t="s">
        <v>301</v>
      </c>
      <c r="D111" s="190">
        <v>3699</v>
      </c>
    </row>
    <row r="112" spans="2:8" ht="13.8" x14ac:dyDescent="0.25">
      <c r="B112" s="82" t="s">
        <v>298</v>
      </c>
      <c r="C112" s="103" t="s">
        <v>302</v>
      </c>
      <c r="D112" s="190">
        <v>6899</v>
      </c>
    </row>
    <row r="113" spans="2:4" ht="13.8" x14ac:dyDescent="0.25">
      <c r="B113" s="82" t="s">
        <v>298</v>
      </c>
      <c r="C113" s="103" t="s">
        <v>303</v>
      </c>
      <c r="D113" s="190">
        <v>2849</v>
      </c>
    </row>
    <row r="114" spans="2:4" ht="13.8" x14ac:dyDescent="0.25">
      <c r="B114" s="82" t="s">
        <v>298</v>
      </c>
      <c r="C114" s="103" t="s">
        <v>303</v>
      </c>
      <c r="D114" s="190">
        <v>2849</v>
      </c>
    </row>
    <row r="115" spans="2:4" ht="13.8" x14ac:dyDescent="0.25">
      <c r="B115" s="82" t="s">
        <v>298</v>
      </c>
      <c r="C115" s="103" t="s">
        <v>304</v>
      </c>
      <c r="D115" s="190">
        <v>8299</v>
      </c>
    </row>
    <row r="116" spans="2:4" ht="13.8" x14ac:dyDescent="0.25">
      <c r="B116" s="82" t="s">
        <v>298</v>
      </c>
      <c r="C116" s="106" t="s">
        <v>305</v>
      </c>
      <c r="D116" s="193">
        <v>2882</v>
      </c>
    </row>
    <row r="117" spans="2:4" ht="13.8" x14ac:dyDescent="0.25">
      <c r="B117" s="82" t="s">
        <v>298</v>
      </c>
      <c r="C117" s="106" t="s">
        <v>306</v>
      </c>
      <c r="D117" s="193">
        <v>2853</v>
      </c>
    </row>
    <row r="118" spans="2:4" ht="13.8" x14ac:dyDescent="0.25">
      <c r="B118" s="82" t="s">
        <v>298</v>
      </c>
      <c r="C118" s="106" t="s">
        <v>307</v>
      </c>
      <c r="D118" s="193">
        <v>2641</v>
      </c>
    </row>
    <row r="119" spans="2:4" ht="13.8" x14ac:dyDescent="0.25">
      <c r="B119" s="82" t="s">
        <v>298</v>
      </c>
      <c r="C119" s="106" t="s">
        <v>308</v>
      </c>
      <c r="D119" s="193">
        <v>3249</v>
      </c>
    </row>
    <row r="120" spans="2:4" ht="13.8" x14ac:dyDescent="0.25">
      <c r="B120" s="82" t="s">
        <v>298</v>
      </c>
      <c r="C120" s="106" t="s">
        <v>309</v>
      </c>
      <c r="D120" s="193">
        <v>3279.2</v>
      </c>
    </row>
    <row r="121" spans="2:4" ht="13.8" x14ac:dyDescent="0.25">
      <c r="B121" s="82" t="s">
        <v>298</v>
      </c>
      <c r="C121" s="106" t="s">
        <v>309</v>
      </c>
      <c r="D121" s="193">
        <v>3279.2</v>
      </c>
    </row>
    <row r="122" spans="2:4" ht="13.8" x14ac:dyDescent="0.25">
      <c r="B122" s="82" t="s">
        <v>298</v>
      </c>
      <c r="C122" s="106" t="s">
        <v>310</v>
      </c>
      <c r="D122" s="193">
        <v>86958.720000000001</v>
      </c>
    </row>
    <row r="123" spans="2:4" ht="13.8" x14ac:dyDescent="0.25">
      <c r="B123" s="82" t="s">
        <v>298</v>
      </c>
      <c r="C123" s="102" t="s">
        <v>310</v>
      </c>
      <c r="D123" s="190">
        <v>86958.720000000001</v>
      </c>
    </row>
    <row r="124" spans="2:4" ht="13.8" x14ac:dyDescent="0.25">
      <c r="B124" s="82" t="s">
        <v>298</v>
      </c>
      <c r="C124" s="106" t="s">
        <v>311</v>
      </c>
      <c r="D124" s="194">
        <v>2199</v>
      </c>
    </row>
    <row r="125" spans="2:4" ht="13.8" x14ac:dyDescent="0.25">
      <c r="B125" s="82" t="s">
        <v>298</v>
      </c>
      <c r="C125" s="106" t="s">
        <v>312</v>
      </c>
      <c r="D125" s="193">
        <v>2898.9989999999998</v>
      </c>
    </row>
    <row r="126" spans="2:4" ht="13.8" x14ac:dyDescent="0.25">
      <c r="B126" s="82" t="s">
        <v>298</v>
      </c>
      <c r="C126" s="106" t="s">
        <v>312</v>
      </c>
      <c r="D126" s="193">
        <v>2898.9989999999998</v>
      </c>
    </row>
    <row r="127" spans="2:4" ht="13.8" x14ac:dyDescent="0.25">
      <c r="B127" s="82" t="s">
        <v>298</v>
      </c>
      <c r="C127" s="106" t="s">
        <v>313</v>
      </c>
      <c r="D127" s="193">
        <v>3698.9989999999998</v>
      </c>
    </row>
    <row r="128" spans="2:4" ht="13.8" x14ac:dyDescent="0.25">
      <c r="B128" s="82" t="s">
        <v>298</v>
      </c>
      <c r="C128" s="106" t="s">
        <v>312</v>
      </c>
      <c r="D128" s="193">
        <v>3199</v>
      </c>
    </row>
    <row r="129" spans="2:4" ht="13.8" x14ac:dyDescent="0.25">
      <c r="B129" s="82" t="s">
        <v>298</v>
      </c>
      <c r="C129" s="106" t="s">
        <v>314</v>
      </c>
      <c r="D129" s="194">
        <v>2749</v>
      </c>
    </row>
    <row r="130" spans="2:4" x14ac:dyDescent="0.25">
      <c r="B130" s="82" t="s">
        <v>298</v>
      </c>
      <c r="C130" s="106" t="s">
        <v>315</v>
      </c>
      <c r="D130" s="195">
        <v>2999</v>
      </c>
    </row>
    <row r="131" spans="2:4" x14ac:dyDescent="0.25">
      <c r="B131" s="82" t="s">
        <v>298</v>
      </c>
      <c r="C131" s="106" t="s">
        <v>316</v>
      </c>
      <c r="D131" s="188">
        <v>4199</v>
      </c>
    </row>
    <row r="132" spans="2:4" x14ac:dyDescent="0.25">
      <c r="B132" s="82" t="s">
        <v>298</v>
      </c>
      <c r="C132" s="106" t="s">
        <v>317</v>
      </c>
      <c r="D132" s="188">
        <v>2947.25</v>
      </c>
    </row>
    <row r="133" spans="2:4" x14ac:dyDescent="0.25">
      <c r="B133" s="82" t="s">
        <v>298</v>
      </c>
      <c r="C133" s="106" t="s">
        <v>318</v>
      </c>
      <c r="D133" s="188">
        <v>2999</v>
      </c>
    </row>
    <row r="134" spans="2:4" x14ac:dyDescent="0.25">
      <c r="B134" s="82" t="s">
        <v>298</v>
      </c>
      <c r="C134" s="106" t="s">
        <v>319</v>
      </c>
      <c r="D134" s="188">
        <v>2999</v>
      </c>
    </row>
    <row r="135" spans="2:4" x14ac:dyDescent="0.25">
      <c r="B135" s="82" t="s">
        <v>298</v>
      </c>
      <c r="C135" s="106" t="s">
        <v>481</v>
      </c>
      <c r="D135" s="188">
        <v>2171.52</v>
      </c>
    </row>
    <row r="136" spans="2:4" x14ac:dyDescent="0.25">
      <c r="B136" s="82" t="s">
        <v>298</v>
      </c>
      <c r="C136" s="106" t="s">
        <v>481</v>
      </c>
      <c r="D136" s="188">
        <v>2171.52</v>
      </c>
    </row>
    <row r="137" spans="2:4" x14ac:dyDescent="0.25">
      <c r="B137" s="82" t="s">
        <v>298</v>
      </c>
      <c r="C137" s="106" t="s">
        <v>481</v>
      </c>
      <c r="D137" s="188">
        <v>2171.52</v>
      </c>
    </row>
    <row r="138" spans="2:4" x14ac:dyDescent="0.25">
      <c r="B138" s="82" t="s">
        <v>298</v>
      </c>
      <c r="C138" s="106" t="s">
        <v>481</v>
      </c>
      <c r="D138" s="188">
        <v>2171.52</v>
      </c>
    </row>
    <row r="139" spans="2:4" x14ac:dyDescent="0.25">
      <c r="B139" s="82" t="s">
        <v>298</v>
      </c>
      <c r="C139" s="106" t="s">
        <v>482</v>
      </c>
      <c r="D139" s="188">
        <v>4699</v>
      </c>
    </row>
    <row r="140" spans="2:4" x14ac:dyDescent="0.25">
      <c r="B140" s="82" t="s">
        <v>298</v>
      </c>
      <c r="C140" s="106" t="s">
        <v>483</v>
      </c>
      <c r="D140" s="188">
        <v>4399</v>
      </c>
    </row>
    <row r="141" spans="2:4" x14ac:dyDescent="0.25">
      <c r="B141" s="82" t="s">
        <v>298</v>
      </c>
      <c r="C141" s="106" t="s">
        <v>484</v>
      </c>
      <c r="D141" s="188">
        <v>2758.99</v>
      </c>
    </row>
    <row r="142" spans="2:4" x14ac:dyDescent="0.25">
      <c r="B142" s="82" t="s">
        <v>298</v>
      </c>
      <c r="C142" s="106" t="s">
        <v>484</v>
      </c>
      <c r="D142" s="188">
        <v>2758.99</v>
      </c>
    </row>
    <row r="143" spans="2:4" x14ac:dyDescent="0.25">
      <c r="B143" s="82" t="s">
        <v>298</v>
      </c>
      <c r="C143" s="106" t="s">
        <v>515</v>
      </c>
      <c r="D143" s="188">
        <v>2999.4</v>
      </c>
    </row>
    <row r="144" spans="2:4" x14ac:dyDescent="0.25">
      <c r="B144" s="82" t="s">
        <v>298</v>
      </c>
      <c r="C144" s="106" t="s">
        <v>515</v>
      </c>
      <c r="D144" s="188">
        <v>2999.4</v>
      </c>
    </row>
    <row r="145" spans="2:7" x14ac:dyDescent="0.25">
      <c r="B145" s="82" t="s">
        <v>298</v>
      </c>
      <c r="C145" s="106" t="s">
        <v>516</v>
      </c>
      <c r="D145" s="188">
        <v>2939.41</v>
      </c>
    </row>
    <row r="146" spans="2:7" x14ac:dyDescent="0.25">
      <c r="B146" s="82" t="s">
        <v>298</v>
      </c>
      <c r="C146" s="106" t="s">
        <v>517</v>
      </c>
      <c r="D146" s="188">
        <v>2299</v>
      </c>
    </row>
    <row r="147" spans="2:7" ht="13.8" thickBot="1" x14ac:dyDescent="0.3">
      <c r="B147" s="82"/>
      <c r="C147" s="107"/>
      <c r="D147" s="188"/>
    </row>
    <row r="148" spans="2:7" ht="15.6" x14ac:dyDescent="0.3">
      <c r="B148" s="87" t="s">
        <v>320</v>
      </c>
      <c r="C148" s="199" t="s">
        <v>322</v>
      </c>
      <c r="D148" s="127">
        <f>SUM(D149,D185)</f>
        <v>364673.91</v>
      </c>
      <c r="F148" s="201"/>
      <c r="G148" s="202"/>
    </row>
    <row r="149" spans="2:7" ht="16.2" thickBot="1" x14ac:dyDescent="0.35">
      <c r="B149" s="88" t="s">
        <v>321</v>
      </c>
      <c r="C149" s="198" t="s">
        <v>323</v>
      </c>
      <c r="D149" s="200">
        <f>SUM(D150:D184)</f>
        <v>6757.6</v>
      </c>
    </row>
    <row r="150" spans="2:7" ht="13.8" x14ac:dyDescent="0.25">
      <c r="B150" s="110" t="s">
        <v>324</v>
      </c>
      <c r="C150" s="105" t="s">
        <v>341</v>
      </c>
      <c r="D150" s="254">
        <v>1</v>
      </c>
    </row>
    <row r="151" spans="2:7" ht="13.8" x14ac:dyDescent="0.25">
      <c r="B151" s="72" t="s">
        <v>325</v>
      </c>
      <c r="C151" s="103" t="s">
        <v>342</v>
      </c>
      <c r="D151" s="254">
        <v>1</v>
      </c>
    </row>
    <row r="152" spans="2:7" ht="13.8" x14ac:dyDescent="0.25">
      <c r="B152" s="72" t="s">
        <v>326</v>
      </c>
      <c r="C152" s="103" t="s">
        <v>343</v>
      </c>
      <c r="D152" s="254">
        <v>1</v>
      </c>
    </row>
    <row r="153" spans="2:7" ht="13.8" x14ac:dyDescent="0.25">
      <c r="B153" s="72" t="s">
        <v>327</v>
      </c>
      <c r="C153" s="108" t="s">
        <v>341</v>
      </c>
      <c r="D153" s="254">
        <v>1</v>
      </c>
    </row>
    <row r="154" spans="2:7" ht="13.8" x14ac:dyDescent="0.25">
      <c r="B154" s="72" t="s">
        <v>328</v>
      </c>
      <c r="C154" s="103" t="s">
        <v>342</v>
      </c>
      <c r="D154" s="254">
        <v>1</v>
      </c>
    </row>
    <row r="155" spans="2:7" ht="13.8" x14ac:dyDescent="0.25">
      <c r="B155" s="72" t="s">
        <v>329</v>
      </c>
      <c r="C155" s="103" t="s">
        <v>341</v>
      </c>
      <c r="D155" s="254">
        <v>1</v>
      </c>
    </row>
    <row r="156" spans="2:7" ht="13.8" x14ac:dyDescent="0.25">
      <c r="B156" s="72" t="s">
        <v>330</v>
      </c>
      <c r="C156" s="103" t="s">
        <v>344</v>
      </c>
      <c r="D156" s="254">
        <v>1</v>
      </c>
    </row>
    <row r="157" spans="2:7" ht="13.8" x14ac:dyDescent="0.25">
      <c r="B157" s="72" t="s">
        <v>331</v>
      </c>
      <c r="C157" s="103" t="s">
        <v>345</v>
      </c>
      <c r="D157" s="254">
        <v>1</v>
      </c>
    </row>
    <row r="158" spans="2:7" x14ac:dyDescent="0.25">
      <c r="B158" s="72" t="s">
        <v>332</v>
      </c>
      <c r="C158" s="108" t="s">
        <v>346</v>
      </c>
      <c r="D158" s="253">
        <v>1</v>
      </c>
    </row>
    <row r="159" spans="2:7" ht="13.8" x14ac:dyDescent="0.25">
      <c r="B159" s="72" t="s">
        <v>333</v>
      </c>
      <c r="C159" s="108" t="s">
        <v>347</v>
      </c>
      <c r="D159" s="254">
        <v>1</v>
      </c>
    </row>
    <row r="160" spans="2:7" ht="13.8" x14ac:dyDescent="0.25">
      <c r="B160" s="72" t="s">
        <v>334</v>
      </c>
      <c r="C160" s="103" t="s">
        <v>347</v>
      </c>
      <c r="D160" s="254">
        <v>1</v>
      </c>
    </row>
    <row r="161" spans="1:4" ht="13.8" x14ac:dyDescent="0.25">
      <c r="B161" s="72" t="s">
        <v>335</v>
      </c>
      <c r="C161" s="103" t="s">
        <v>348</v>
      </c>
      <c r="D161" s="254">
        <v>1</v>
      </c>
    </row>
    <row r="162" spans="1:4" ht="13.8" x14ac:dyDescent="0.25">
      <c r="B162" s="72" t="s">
        <v>336</v>
      </c>
      <c r="C162" s="103" t="s">
        <v>349</v>
      </c>
      <c r="D162" s="254">
        <v>1</v>
      </c>
    </row>
    <row r="163" spans="1:4" ht="13.8" x14ac:dyDescent="0.25">
      <c r="B163" s="72" t="s">
        <v>337</v>
      </c>
      <c r="C163" s="103" t="s">
        <v>350</v>
      </c>
      <c r="D163" s="254">
        <v>1</v>
      </c>
    </row>
    <row r="164" spans="1:4" ht="13.8" x14ac:dyDescent="0.25">
      <c r="B164" s="72" t="s">
        <v>338</v>
      </c>
      <c r="C164" s="103" t="s">
        <v>351</v>
      </c>
      <c r="D164" s="254">
        <v>1</v>
      </c>
    </row>
    <row r="165" spans="1:4" ht="13.8" x14ac:dyDescent="0.25">
      <c r="B165" s="72" t="s">
        <v>339</v>
      </c>
      <c r="C165" s="108" t="s">
        <v>352</v>
      </c>
      <c r="D165" s="254">
        <v>1</v>
      </c>
    </row>
    <row r="166" spans="1:4" ht="13.5" customHeight="1" x14ac:dyDescent="0.25">
      <c r="B166" s="72" t="s">
        <v>340</v>
      </c>
      <c r="C166" s="108" t="s">
        <v>353</v>
      </c>
      <c r="D166" s="253">
        <v>1</v>
      </c>
    </row>
    <row r="167" spans="1:4" ht="13.5" customHeight="1" x14ac:dyDescent="0.25">
      <c r="A167" s="47">
        <v>12</v>
      </c>
      <c r="B167" s="72" t="s">
        <v>485</v>
      </c>
      <c r="C167" s="108" t="s">
        <v>486</v>
      </c>
      <c r="D167" s="253">
        <v>1</v>
      </c>
    </row>
    <row r="168" spans="1:4" ht="13.5" customHeight="1" x14ac:dyDescent="0.25">
      <c r="B168" s="72" t="s">
        <v>487</v>
      </c>
      <c r="C168" s="108" t="s">
        <v>488</v>
      </c>
      <c r="D168" s="253">
        <v>1</v>
      </c>
    </row>
    <row r="169" spans="1:4" ht="13.5" customHeight="1" x14ac:dyDescent="0.25">
      <c r="B169" s="72" t="s">
        <v>491</v>
      </c>
      <c r="C169" s="108" t="s">
        <v>489</v>
      </c>
      <c r="D169" s="253">
        <v>1</v>
      </c>
    </row>
    <row r="170" spans="1:4" ht="13.5" customHeight="1" x14ac:dyDescent="0.25">
      <c r="B170" s="72" t="s">
        <v>490</v>
      </c>
      <c r="C170" s="108" t="s">
        <v>492</v>
      </c>
      <c r="D170" s="253">
        <v>1</v>
      </c>
    </row>
    <row r="171" spans="1:4" ht="13.5" customHeight="1" x14ac:dyDescent="0.25">
      <c r="B171" s="72" t="s">
        <v>493</v>
      </c>
      <c r="C171" s="108" t="s">
        <v>492</v>
      </c>
      <c r="D171" s="253">
        <v>1</v>
      </c>
    </row>
    <row r="172" spans="1:4" ht="13.5" customHeight="1" x14ac:dyDescent="0.25">
      <c r="B172" s="67" t="s">
        <v>494</v>
      </c>
      <c r="C172" s="109" t="s">
        <v>495</v>
      </c>
      <c r="D172" s="253">
        <v>10</v>
      </c>
    </row>
    <row r="173" spans="1:4" ht="13.5" customHeight="1" x14ac:dyDescent="0.25">
      <c r="B173" s="72" t="s">
        <v>501</v>
      </c>
      <c r="C173" s="108" t="s">
        <v>497</v>
      </c>
      <c r="D173" s="253">
        <v>1</v>
      </c>
    </row>
    <row r="174" spans="1:4" ht="13.5" customHeight="1" x14ac:dyDescent="0.25">
      <c r="B174" s="72" t="s">
        <v>502</v>
      </c>
      <c r="C174" s="108" t="s">
        <v>498</v>
      </c>
      <c r="D174" s="253">
        <v>1</v>
      </c>
    </row>
    <row r="175" spans="1:4" ht="13.5" customHeight="1" x14ac:dyDescent="0.25">
      <c r="B175" s="72" t="s">
        <v>503</v>
      </c>
      <c r="C175" s="108" t="s">
        <v>542</v>
      </c>
      <c r="D175" s="253">
        <v>1</v>
      </c>
    </row>
    <row r="176" spans="1:4" ht="13.5" customHeight="1" x14ac:dyDescent="0.25">
      <c r="B176" s="251" t="s">
        <v>504</v>
      </c>
      <c r="C176" s="252" t="s">
        <v>499</v>
      </c>
      <c r="D176" s="253">
        <v>1</v>
      </c>
    </row>
    <row r="177" spans="2:5" ht="13.5" customHeight="1" x14ac:dyDescent="0.25">
      <c r="B177" s="206" t="s">
        <v>505</v>
      </c>
      <c r="C177" s="108" t="s">
        <v>500</v>
      </c>
      <c r="D177" s="253">
        <v>1</v>
      </c>
    </row>
    <row r="178" spans="2:5" ht="13.5" customHeight="1" x14ac:dyDescent="0.25">
      <c r="B178" s="206" t="s">
        <v>544</v>
      </c>
      <c r="C178" s="108" t="s">
        <v>543</v>
      </c>
      <c r="D178" s="253">
        <v>6712.6</v>
      </c>
    </row>
    <row r="179" spans="2:5" ht="13.5" customHeight="1" x14ac:dyDescent="0.25">
      <c r="B179" s="72" t="s">
        <v>545</v>
      </c>
      <c r="C179" s="108" t="s">
        <v>546</v>
      </c>
      <c r="D179" s="253">
        <v>1</v>
      </c>
    </row>
    <row r="180" spans="2:5" ht="13.5" customHeight="1" x14ac:dyDescent="0.25">
      <c r="B180" s="72" t="s">
        <v>547</v>
      </c>
      <c r="C180" s="160" t="s">
        <v>356</v>
      </c>
      <c r="D180" s="253">
        <v>1</v>
      </c>
    </row>
    <row r="181" spans="2:5" ht="13.5" customHeight="1" x14ac:dyDescent="0.25">
      <c r="B181" s="72" t="s">
        <v>548</v>
      </c>
      <c r="C181" s="160" t="s">
        <v>357</v>
      </c>
      <c r="D181" s="253">
        <v>1</v>
      </c>
    </row>
    <row r="182" spans="2:5" ht="13.5" customHeight="1" x14ac:dyDescent="0.25">
      <c r="B182" s="72" t="s">
        <v>549</v>
      </c>
      <c r="C182" s="160" t="s">
        <v>356</v>
      </c>
      <c r="D182" s="253">
        <v>1</v>
      </c>
    </row>
    <row r="183" spans="2:5" ht="13.5" customHeight="1" x14ac:dyDescent="0.25">
      <c r="B183" s="72" t="s">
        <v>550</v>
      </c>
      <c r="C183" s="160" t="s">
        <v>341</v>
      </c>
      <c r="D183" s="253">
        <v>2</v>
      </c>
    </row>
    <row r="184" spans="2:5" ht="13.5" customHeight="1" thickBot="1" x14ac:dyDescent="0.3">
      <c r="B184" s="72" t="s">
        <v>551</v>
      </c>
      <c r="C184" s="108" t="s">
        <v>552</v>
      </c>
      <c r="D184" s="253">
        <v>2</v>
      </c>
    </row>
    <row r="185" spans="2:5" ht="13.8" thickBot="1" x14ac:dyDescent="0.3">
      <c r="B185" s="91" t="s">
        <v>354</v>
      </c>
      <c r="C185" s="159" t="s">
        <v>355</v>
      </c>
      <c r="D185" s="196">
        <f>SUM(D186:D216)</f>
        <v>357916.31</v>
      </c>
      <c r="E185" s="77"/>
    </row>
    <row r="186" spans="2:5" ht="19.2" x14ac:dyDescent="0.25">
      <c r="B186" s="72" t="s">
        <v>354</v>
      </c>
      <c r="C186" s="161" t="s">
        <v>358</v>
      </c>
      <c r="D186" s="115">
        <v>-30650.44</v>
      </c>
    </row>
    <row r="187" spans="2:5" x14ac:dyDescent="0.25">
      <c r="B187" s="72" t="s">
        <v>354</v>
      </c>
      <c r="C187" s="160" t="s">
        <v>359</v>
      </c>
      <c r="D187" s="115">
        <v>-4499</v>
      </c>
    </row>
    <row r="188" spans="2:5" x14ac:dyDescent="0.25">
      <c r="B188" s="72" t="s">
        <v>354</v>
      </c>
      <c r="C188" s="160" t="s">
        <v>360</v>
      </c>
      <c r="D188" s="115">
        <v>4399</v>
      </c>
    </row>
    <row r="189" spans="2:5" x14ac:dyDescent="0.25">
      <c r="B189" s="72" t="s">
        <v>354</v>
      </c>
      <c r="C189" s="162" t="s">
        <v>361</v>
      </c>
      <c r="D189" s="116">
        <v>2399</v>
      </c>
    </row>
    <row r="190" spans="2:5" x14ac:dyDescent="0.25">
      <c r="B190" s="72" t="s">
        <v>354</v>
      </c>
      <c r="C190" s="162" t="s">
        <v>362</v>
      </c>
      <c r="D190" s="116">
        <v>2863.38</v>
      </c>
    </row>
    <row r="191" spans="2:5" x14ac:dyDescent="0.25">
      <c r="B191" s="72" t="s">
        <v>354</v>
      </c>
      <c r="C191" s="162" t="s">
        <v>360</v>
      </c>
      <c r="D191" s="116">
        <v>4679</v>
      </c>
    </row>
    <row r="192" spans="2:5" x14ac:dyDescent="0.25">
      <c r="B192" s="72" t="s">
        <v>354</v>
      </c>
      <c r="C192" s="162" t="s">
        <v>478</v>
      </c>
      <c r="D192" s="116">
        <v>15995.03</v>
      </c>
    </row>
    <row r="193" spans="2:6" x14ac:dyDescent="0.25">
      <c r="B193" s="72" t="s">
        <v>354</v>
      </c>
      <c r="C193" s="162" t="s">
        <v>362</v>
      </c>
      <c r="D193" s="116">
        <v>2924.25</v>
      </c>
    </row>
    <row r="194" spans="2:6" x14ac:dyDescent="0.25">
      <c r="B194" s="72" t="s">
        <v>354</v>
      </c>
      <c r="C194" s="162" t="s">
        <v>362</v>
      </c>
      <c r="D194" s="116">
        <v>2924.25</v>
      </c>
    </row>
    <row r="195" spans="2:6" x14ac:dyDescent="0.25">
      <c r="B195" s="72" t="s">
        <v>354</v>
      </c>
      <c r="C195" s="162" t="s">
        <v>480</v>
      </c>
      <c r="D195" s="116">
        <v>12599.3</v>
      </c>
    </row>
    <row r="196" spans="2:6" x14ac:dyDescent="0.25">
      <c r="B196" s="72" t="s">
        <v>354</v>
      </c>
      <c r="C196" s="162" t="s">
        <v>480</v>
      </c>
      <c r="D196" s="116">
        <v>12599.3</v>
      </c>
    </row>
    <row r="197" spans="2:6" x14ac:dyDescent="0.25">
      <c r="B197" s="143" t="s">
        <v>354</v>
      </c>
      <c r="C197" s="119" t="s">
        <v>506</v>
      </c>
      <c r="D197" s="117">
        <v>14399.2</v>
      </c>
    </row>
    <row r="198" spans="2:6" x14ac:dyDescent="0.25">
      <c r="B198" s="143" t="s">
        <v>354</v>
      </c>
      <c r="C198" s="119" t="s">
        <v>506</v>
      </c>
      <c r="D198" s="117">
        <v>14399.2</v>
      </c>
    </row>
    <row r="199" spans="2:6" x14ac:dyDescent="0.25">
      <c r="B199" s="143" t="s">
        <v>354</v>
      </c>
      <c r="C199" s="119" t="s">
        <v>507</v>
      </c>
      <c r="D199" s="117">
        <v>2299</v>
      </c>
    </row>
    <row r="200" spans="2:6" x14ac:dyDescent="0.25">
      <c r="B200" s="143" t="s">
        <v>354</v>
      </c>
      <c r="C200" s="119" t="s">
        <v>507</v>
      </c>
      <c r="D200" s="117">
        <v>2299</v>
      </c>
    </row>
    <row r="201" spans="2:6" x14ac:dyDescent="0.25">
      <c r="B201" s="143" t="s">
        <v>354</v>
      </c>
      <c r="C201" s="119" t="s">
        <v>508</v>
      </c>
      <c r="D201" s="117">
        <v>7999</v>
      </c>
    </row>
    <row r="202" spans="2:6" x14ac:dyDescent="0.25">
      <c r="B202" s="144" t="s">
        <v>354</v>
      </c>
      <c r="C202" s="121" t="s">
        <v>509</v>
      </c>
      <c r="D202" s="118">
        <v>4899</v>
      </c>
    </row>
    <row r="203" spans="2:6" x14ac:dyDescent="0.25">
      <c r="B203" s="144" t="s">
        <v>354</v>
      </c>
      <c r="C203" s="162" t="s">
        <v>510</v>
      </c>
      <c r="D203" s="116">
        <v>2699</v>
      </c>
    </row>
    <row r="204" spans="2:6" x14ac:dyDescent="0.25">
      <c r="B204" s="144" t="s">
        <v>354</v>
      </c>
      <c r="C204" s="162" t="s">
        <v>518</v>
      </c>
      <c r="D204" s="116">
        <v>31000</v>
      </c>
    </row>
    <row r="205" spans="2:6" x14ac:dyDescent="0.25">
      <c r="B205" s="144" t="s">
        <v>354</v>
      </c>
      <c r="C205" s="162" t="s">
        <v>519</v>
      </c>
      <c r="D205" s="116">
        <v>7200</v>
      </c>
    </row>
    <row r="206" spans="2:6" x14ac:dyDescent="0.25">
      <c r="B206" s="144" t="s">
        <v>354</v>
      </c>
      <c r="C206" s="162" t="s">
        <v>520</v>
      </c>
      <c r="D206" s="116">
        <v>113400</v>
      </c>
      <c r="F206" s="203"/>
    </row>
    <row r="207" spans="2:6" x14ac:dyDescent="0.25">
      <c r="B207" s="144" t="s">
        <v>354</v>
      </c>
      <c r="C207" s="162" t="s">
        <v>521</v>
      </c>
      <c r="D207" s="116">
        <v>5565</v>
      </c>
    </row>
    <row r="208" spans="2:6" x14ac:dyDescent="0.25">
      <c r="B208" s="144" t="s">
        <v>354</v>
      </c>
      <c r="C208" s="162" t="s">
        <v>523</v>
      </c>
      <c r="D208" s="116">
        <v>19429</v>
      </c>
    </row>
    <row r="209" spans="2:4" x14ac:dyDescent="0.25">
      <c r="B209" s="144" t="s">
        <v>354</v>
      </c>
      <c r="C209" s="162" t="s">
        <v>522</v>
      </c>
      <c r="D209" s="116">
        <v>13999</v>
      </c>
    </row>
    <row r="210" spans="2:4" x14ac:dyDescent="0.25">
      <c r="B210" s="144" t="s">
        <v>354</v>
      </c>
      <c r="C210" s="162" t="s">
        <v>524</v>
      </c>
      <c r="D210" s="116">
        <v>17999</v>
      </c>
    </row>
    <row r="211" spans="2:4" x14ac:dyDescent="0.25">
      <c r="B211" s="144" t="s">
        <v>354</v>
      </c>
      <c r="C211" s="162" t="s">
        <v>525</v>
      </c>
      <c r="D211" s="116">
        <v>10999</v>
      </c>
    </row>
    <row r="212" spans="2:4" x14ac:dyDescent="0.25">
      <c r="B212" s="144" t="s">
        <v>354</v>
      </c>
      <c r="C212" s="162" t="s">
        <v>525</v>
      </c>
      <c r="D212" s="116">
        <v>10999</v>
      </c>
    </row>
    <row r="213" spans="2:4" x14ac:dyDescent="0.25">
      <c r="B213" s="144" t="s">
        <v>354</v>
      </c>
      <c r="C213" s="162" t="s">
        <v>525</v>
      </c>
      <c r="D213" s="116">
        <v>10999</v>
      </c>
    </row>
    <row r="214" spans="2:4" x14ac:dyDescent="0.25">
      <c r="B214" s="144" t="s">
        <v>354</v>
      </c>
      <c r="C214" s="162" t="s">
        <v>553</v>
      </c>
      <c r="D214" s="116">
        <v>17999</v>
      </c>
    </row>
    <row r="215" spans="2:4" x14ac:dyDescent="0.25">
      <c r="B215" s="144" t="s">
        <v>354</v>
      </c>
      <c r="C215" s="162" t="s">
        <v>553</v>
      </c>
      <c r="D215" s="116">
        <v>17999</v>
      </c>
    </row>
    <row r="216" spans="2:4" ht="13.8" thickBot="1" x14ac:dyDescent="0.3">
      <c r="B216" s="144" t="s">
        <v>354</v>
      </c>
      <c r="C216" s="162" t="s">
        <v>554</v>
      </c>
      <c r="D216" s="116">
        <v>5102.84</v>
      </c>
    </row>
    <row r="217" spans="2:4" ht="14.4" thickBot="1" x14ac:dyDescent="0.3">
      <c r="B217" s="92" t="s">
        <v>363</v>
      </c>
      <c r="C217" s="163" t="s">
        <v>364</v>
      </c>
      <c r="D217" s="114">
        <f>+D218</f>
        <v>23702.010000000002</v>
      </c>
    </row>
    <row r="218" spans="2:4" ht="14.4" thickBot="1" x14ac:dyDescent="0.3">
      <c r="B218" s="97" t="s">
        <v>365</v>
      </c>
      <c r="C218" s="165" t="s">
        <v>366</v>
      </c>
      <c r="D218" s="114">
        <f>SUM(D219:D226)</f>
        <v>23702.010000000002</v>
      </c>
    </row>
    <row r="219" spans="2:4" ht="13.8" x14ac:dyDescent="0.25">
      <c r="B219" s="71" t="s">
        <v>367</v>
      </c>
      <c r="C219" s="103" t="s">
        <v>370</v>
      </c>
      <c r="D219" s="104">
        <v>2549</v>
      </c>
    </row>
    <row r="220" spans="2:4" ht="13.8" x14ac:dyDescent="0.25">
      <c r="B220" s="71" t="s">
        <v>368</v>
      </c>
      <c r="C220" s="103" t="s">
        <v>371</v>
      </c>
      <c r="D220" s="104">
        <v>3799</v>
      </c>
    </row>
    <row r="221" spans="2:4" ht="13.8" x14ac:dyDescent="0.25">
      <c r="B221" s="71" t="s">
        <v>369</v>
      </c>
      <c r="C221" s="108" t="s">
        <v>372</v>
      </c>
      <c r="D221" s="104">
        <v>3589</v>
      </c>
    </row>
    <row r="222" spans="2:4" ht="13.8" x14ac:dyDescent="0.25">
      <c r="B222" s="71" t="s">
        <v>533</v>
      </c>
      <c r="C222" s="108" t="s">
        <v>511</v>
      </c>
      <c r="D222" s="104">
        <v>2069</v>
      </c>
    </row>
    <row r="223" spans="2:4" ht="13.8" x14ac:dyDescent="0.25">
      <c r="B223" s="71" t="s">
        <v>534</v>
      </c>
      <c r="C223" s="108" t="s">
        <v>535</v>
      </c>
      <c r="D223" s="104">
        <v>2298.9899999999998</v>
      </c>
    </row>
    <row r="224" spans="2:4" ht="13.8" x14ac:dyDescent="0.25">
      <c r="B224" s="71" t="s">
        <v>373</v>
      </c>
      <c r="C224" s="108" t="s">
        <v>530</v>
      </c>
      <c r="D224" s="104">
        <f>6298.02/2</f>
        <v>3149.01</v>
      </c>
    </row>
    <row r="225" spans="2:7" ht="13.8" x14ac:dyDescent="0.25">
      <c r="B225" s="71" t="s">
        <v>373</v>
      </c>
      <c r="C225" s="108" t="s">
        <v>530</v>
      </c>
      <c r="D225" s="104">
        <f>6298.02/2</f>
        <v>3149.01</v>
      </c>
    </row>
    <row r="226" spans="2:7" ht="14.4" thickBot="1" x14ac:dyDescent="0.3">
      <c r="B226" s="212"/>
      <c r="C226" s="113" t="s">
        <v>531</v>
      </c>
      <c r="D226" s="100">
        <v>3099</v>
      </c>
    </row>
    <row r="227" spans="2:7" ht="14.4" thickBot="1" x14ac:dyDescent="0.3">
      <c r="B227" s="94" t="s">
        <v>373</v>
      </c>
      <c r="C227" s="165" t="s">
        <v>374</v>
      </c>
      <c r="D227" s="114">
        <f>SUM(D228)</f>
        <v>1</v>
      </c>
    </row>
    <row r="228" spans="2:7" ht="13.8" thickBot="1" x14ac:dyDescent="0.3">
      <c r="B228" s="72" t="s">
        <v>375</v>
      </c>
      <c r="C228" s="108" t="s">
        <v>376</v>
      </c>
      <c r="D228" s="111">
        <v>1</v>
      </c>
    </row>
    <row r="229" spans="2:7" ht="15" customHeight="1" x14ac:dyDescent="0.3">
      <c r="B229" s="92">
        <v>1242</v>
      </c>
      <c r="C229" s="123" t="s">
        <v>377</v>
      </c>
      <c r="D229" s="141">
        <f>SUM(D230,D243)</f>
        <v>182672.96000000002</v>
      </c>
    </row>
    <row r="230" spans="2:7" ht="13.8" x14ac:dyDescent="0.25">
      <c r="B230" s="58" t="s">
        <v>378</v>
      </c>
      <c r="C230" s="166" t="s">
        <v>379</v>
      </c>
      <c r="D230" s="128">
        <f>SUM(D231,D235)</f>
        <v>150391.73000000001</v>
      </c>
    </row>
    <row r="231" spans="2:7" ht="13.5" customHeight="1" thickBot="1" x14ac:dyDescent="0.3">
      <c r="B231" s="93" t="s">
        <v>380</v>
      </c>
      <c r="C231" s="167" t="s">
        <v>381</v>
      </c>
      <c r="D231" s="130">
        <f>SUM(D232:D234)</f>
        <v>3</v>
      </c>
    </row>
    <row r="232" spans="2:7" ht="13.8" x14ac:dyDescent="0.25">
      <c r="B232" s="82" t="s">
        <v>382</v>
      </c>
      <c r="C232" s="102" t="s">
        <v>385</v>
      </c>
      <c r="D232" s="104">
        <v>1</v>
      </c>
    </row>
    <row r="233" spans="2:7" ht="13.8" x14ac:dyDescent="0.25">
      <c r="B233" s="82" t="s">
        <v>383</v>
      </c>
      <c r="C233" s="102" t="s">
        <v>386</v>
      </c>
      <c r="D233" s="104">
        <v>1</v>
      </c>
    </row>
    <row r="234" spans="2:7" ht="14.4" thickBot="1" x14ac:dyDescent="0.3">
      <c r="B234" s="82" t="s">
        <v>384</v>
      </c>
      <c r="C234" s="102" t="s">
        <v>387</v>
      </c>
      <c r="D234" s="104">
        <v>1</v>
      </c>
    </row>
    <row r="235" spans="2:7" ht="14.25" customHeight="1" thickBot="1" x14ac:dyDescent="0.3">
      <c r="B235" s="95" t="s">
        <v>388</v>
      </c>
      <c r="C235" s="168" t="s">
        <v>389</v>
      </c>
      <c r="D235" s="114">
        <f>SUM(D236:D242)</f>
        <v>150388.73000000001</v>
      </c>
    </row>
    <row r="236" spans="2:7" ht="13.8" x14ac:dyDescent="0.25">
      <c r="B236" s="72" t="s">
        <v>388</v>
      </c>
      <c r="C236" s="108" t="s">
        <v>390</v>
      </c>
      <c r="D236" s="104">
        <v>19599.439999999999</v>
      </c>
      <c r="E236" s="76"/>
      <c r="F236" s="76"/>
      <c r="G236" s="76"/>
    </row>
    <row r="237" spans="2:7" ht="13.8" x14ac:dyDescent="0.25">
      <c r="B237" s="72" t="s">
        <v>388</v>
      </c>
      <c r="C237" s="108" t="s">
        <v>391</v>
      </c>
      <c r="D237" s="104">
        <v>49993.3</v>
      </c>
    </row>
    <row r="238" spans="2:7" ht="13.8" x14ac:dyDescent="0.25">
      <c r="B238" s="72" t="s">
        <v>388</v>
      </c>
      <c r="C238" s="108" t="s">
        <v>392</v>
      </c>
      <c r="D238" s="104">
        <v>9999</v>
      </c>
    </row>
    <row r="239" spans="2:7" ht="13.8" x14ac:dyDescent="0.25">
      <c r="B239" s="72" t="s">
        <v>388</v>
      </c>
      <c r="C239" s="108" t="s">
        <v>393</v>
      </c>
      <c r="D239" s="112">
        <v>3800</v>
      </c>
    </row>
    <row r="240" spans="2:7" ht="13.8" x14ac:dyDescent="0.25">
      <c r="B240" s="72" t="s">
        <v>388</v>
      </c>
      <c r="C240" s="108" t="s">
        <v>394</v>
      </c>
      <c r="D240" s="131">
        <v>12998.99</v>
      </c>
    </row>
    <row r="241" spans="2:4" ht="13.8" x14ac:dyDescent="0.25">
      <c r="B241" s="72" t="s">
        <v>388</v>
      </c>
      <c r="C241" s="108" t="s">
        <v>395</v>
      </c>
      <c r="D241" s="112">
        <v>26999</v>
      </c>
    </row>
    <row r="242" spans="2:4" ht="12.75" customHeight="1" thickBot="1" x14ac:dyDescent="0.3">
      <c r="B242" s="72" t="s">
        <v>388</v>
      </c>
      <c r="C242" s="108" t="s">
        <v>477</v>
      </c>
      <c r="D242" s="112">
        <v>26999</v>
      </c>
    </row>
    <row r="243" spans="2:4" ht="12" customHeight="1" x14ac:dyDescent="0.25">
      <c r="B243" s="92" t="s">
        <v>396</v>
      </c>
      <c r="C243" s="169" t="s">
        <v>397</v>
      </c>
      <c r="D243" s="127">
        <f>SUM(D244,D246)</f>
        <v>32281.23</v>
      </c>
    </row>
    <row r="244" spans="2:4" ht="13.5" customHeight="1" thickBot="1" x14ac:dyDescent="0.3">
      <c r="B244" s="96" t="s">
        <v>398</v>
      </c>
      <c r="C244" s="164" t="s">
        <v>399</v>
      </c>
      <c r="D244" s="130">
        <f>SUM(D245)</f>
        <v>1</v>
      </c>
    </row>
    <row r="245" spans="2:4" x14ac:dyDescent="0.25">
      <c r="B245" s="82" t="s">
        <v>400</v>
      </c>
      <c r="C245" s="102" t="s">
        <v>401</v>
      </c>
      <c r="D245" s="111">
        <v>1</v>
      </c>
    </row>
    <row r="246" spans="2:4" ht="13.8" x14ac:dyDescent="0.25">
      <c r="B246" s="69" t="s">
        <v>402</v>
      </c>
      <c r="C246" s="108" t="s">
        <v>403</v>
      </c>
      <c r="D246" s="128">
        <f>SUM(D247:D248)</f>
        <v>32280.23</v>
      </c>
    </row>
    <row r="247" spans="2:4" x14ac:dyDescent="0.25">
      <c r="B247" s="72" t="s">
        <v>402</v>
      </c>
      <c r="C247" s="108" t="s">
        <v>404</v>
      </c>
      <c r="D247" s="111">
        <v>29681.23</v>
      </c>
    </row>
    <row r="248" spans="2:4" ht="14.25" customHeight="1" thickBot="1" x14ac:dyDescent="0.3">
      <c r="B248" s="72" t="s">
        <v>402</v>
      </c>
      <c r="C248" s="108" t="s">
        <v>405</v>
      </c>
      <c r="D248" s="131">
        <v>2599</v>
      </c>
    </row>
    <row r="249" spans="2:4" ht="12.75" customHeight="1" x14ac:dyDescent="0.25">
      <c r="B249" s="92" t="s">
        <v>406</v>
      </c>
      <c r="C249" s="169" t="s">
        <v>407</v>
      </c>
      <c r="D249" s="127">
        <f>+D250+D257</f>
        <v>1251320</v>
      </c>
    </row>
    <row r="250" spans="2:4" ht="12.75" customHeight="1" thickBot="1" x14ac:dyDescent="0.3">
      <c r="B250" s="93" t="s">
        <v>408</v>
      </c>
      <c r="C250" s="170" t="s">
        <v>409</v>
      </c>
      <c r="D250" s="130">
        <f>SUM(D251:D256)</f>
        <v>186330</v>
      </c>
    </row>
    <row r="251" spans="2:4" ht="13.8" customHeight="1" x14ac:dyDescent="0.25">
      <c r="B251" s="82" t="s">
        <v>410</v>
      </c>
      <c r="C251" s="102" t="s">
        <v>416</v>
      </c>
      <c r="D251" s="104">
        <v>14655</v>
      </c>
    </row>
    <row r="252" spans="2:4" ht="13.8" x14ac:dyDescent="0.25">
      <c r="B252" s="82" t="s">
        <v>411</v>
      </c>
      <c r="C252" s="102" t="s">
        <v>417</v>
      </c>
      <c r="D252" s="104">
        <v>26250</v>
      </c>
    </row>
    <row r="253" spans="2:4" ht="13.8" x14ac:dyDescent="0.25">
      <c r="B253" s="82" t="s">
        <v>412</v>
      </c>
      <c r="C253" s="102" t="s">
        <v>418</v>
      </c>
      <c r="D253" s="104">
        <v>26250</v>
      </c>
    </row>
    <row r="254" spans="2:4" ht="13.8" x14ac:dyDescent="0.25">
      <c r="B254" s="82" t="s">
        <v>413</v>
      </c>
      <c r="C254" s="102" t="s">
        <v>419</v>
      </c>
      <c r="D254" s="104">
        <v>14175</v>
      </c>
    </row>
    <row r="255" spans="2:4" ht="13.8" x14ac:dyDescent="0.25">
      <c r="B255" s="82" t="s">
        <v>414</v>
      </c>
      <c r="C255" s="102" t="s">
        <v>420</v>
      </c>
      <c r="D255" s="104">
        <v>52500</v>
      </c>
    </row>
    <row r="256" spans="2:4" ht="14.4" thickBot="1" x14ac:dyDescent="0.3">
      <c r="B256" s="82" t="s">
        <v>415</v>
      </c>
      <c r="C256" s="102" t="s">
        <v>421</v>
      </c>
      <c r="D256" s="104">
        <v>52500</v>
      </c>
    </row>
    <row r="257" spans="2:4" ht="14.4" thickBot="1" x14ac:dyDescent="0.3">
      <c r="B257" s="97" t="s">
        <v>422</v>
      </c>
      <c r="C257" s="158" t="s">
        <v>423</v>
      </c>
      <c r="D257" s="114">
        <f>SUM(D259:D262)</f>
        <v>1064990</v>
      </c>
    </row>
    <row r="258" spans="2:4" x14ac:dyDescent="0.25">
      <c r="B258" s="68" t="s">
        <v>408</v>
      </c>
      <c r="C258" s="171" t="s">
        <v>424</v>
      </c>
      <c r="D258" s="142">
        <f>SUM(D259:D262)</f>
        <v>1064990</v>
      </c>
    </row>
    <row r="259" spans="2:4" x14ac:dyDescent="0.25">
      <c r="B259" s="67" t="s">
        <v>422</v>
      </c>
      <c r="C259" s="108" t="s">
        <v>425</v>
      </c>
      <c r="D259" s="111">
        <v>205000</v>
      </c>
    </row>
    <row r="260" spans="2:4" ht="13.8" x14ac:dyDescent="0.25">
      <c r="B260" s="67" t="s">
        <v>422</v>
      </c>
      <c r="C260" s="108" t="s">
        <v>425</v>
      </c>
      <c r="D260" s="104">
        <v>200000</v>
      </c>
    </row>
    <row r="261" spans="2:4" ht="13.8" x14ac:dyDescent="0.25">
      <c r="B261" s="67" t="s">
        <v>422</v>
      </c>
      <c r="C261" s="108" t="s">
        <v>426</v>
      </c>
      <c r="D261" s="104">
        <v>309990</v>
      </c>
    </row>
    <row r="262" spans="2:4" ht="14.4" thickBot="1" x14ac:dyDescent="0.3">
      <c r="B262" s="67" t="s">
        <v>422</v>
      </c>
      <c r="C262" s="102" t="s">
        <v>427</v>
      </c>
      <c r="D262" s="104">
        <v>350000</v>
      </c>
    </row>
    <row r="263" spans="2:4" ht="13.8" x14ac:dyDescent="0.25">
      <c r="B263" s="92">
        <v>1246</v>
      </c>
      <c r="C263" s="172" t="s">
        <v>432</v>
      </c>
      <c r="D263" s="127">
        <f>+D264+D284+D305+D312</f>
        <v>128298.38</v>
      </c>
    </row>
    <row r="264" spans="2:4" ht="13.8" x14ac:dyDescent="0.25">
      <c r="B264" s="58" t="s">
        <v>428</v>
      </c>
      <c r="C264" s="173" t="s">
        <v>430</v>
      </c>
      <c r="D264" s="128">
        <f>SUM(D265,D268,D274)</f>
        <v>51217.26</v>
      </c>
    </row>
    <row r="265" spans="2:4" ht="14.4" thickBot="1" x14ac:dyDescent="0.3">
      <c r="B265" s="93" t="s">
        <v>429</v>
      </c>
      <c r="C265" s="174" t="s">
        <v>431</v>
      </c>
      <c r="D265" s="130">
        <f>SUM(D266:D267)</f>
        <v>5384.26</v>
      </c>
    </row>
    <row r="266" spans="2:4" ht="13.8" x14ac:dyDescent="0.25">
      <c r="B266" s="72" t="s">
        <v>433</v>
      </c>
      <c r="C266" s="103" t="s">
        <v>435</v>
      </c>
      <c r="D266" s="99">
        <v>3180.26</v>
      </c>
    </row>
    <row r="267" spans="2:4" ht="14.4" thickBot="1" x14ac:dyDescent="0.3">
      <c r="B267" s="82" t="s">
        <v>434</v>
      </c>
      <c r="C267" s="103" t="s">
        <v>436</v>
      </c>
      <c r="D267" s="104">
        <v>2204</v>
      </c>
    </row>
    <row r="268" spans="2:4" ht="14.4" thickBot="1" x14ac:dyDescent="0.3">
      <c r="B268" s="97" t="s">
        <v>437</v>
      </c>
      <c r="C268" s="168" t="s">
        <v>438</v>
      </c>
      <c r="D268" s="114">
        <f>SUM(D269:D273)</f>
        <v>5</v>
      </c>
    </row>
    <row r="269" spans="2:4" ht="13.8" x14ac:dyDescent="0.25">
      <c r="B269" s="72" t="s">
        <v>439</v>
      </c>
      <c r="C269" s="103" t="s">
        <v>441</v>
      </c>
      <c r="D269" s="112">
        <v>1</v>
      </c>
    </row>
    <row r="270" spans="2:4" ht="13.8" x14ac:dyDescent="0.25">
      <c r="B270" s="82" t="s">
        <v>440</v>
      </c>
      <c r="C270" s="102" t="s">
        <v>442</v>
      </c>
      <c r="D270" s="104">
        <v>1</v>
      </c>
    </row>
    <row r="271" spans="2:4" ht="13.8" x14ac:dyDescent="0.25">
      <c r="B271" s="70" t="s">
        <v>448</v>
      </c>
      <c r="C271" s="102" t="s">
        <v>443</v>
      </c>
      <c r="D271" s="104">
        <v>1</v>
      </c>
    </row>
    <row r="272" spans="2:4" ht="13.8" x14ac:dyDescent="0.25">
      <c r="B272" s="71" t="s">
        <v>449</v>
      </c>
      <c r="C272" s="102" t="s">
        <v>444</v>
      </c>
      <c r="D272" s="104">
        <v>1</v>
      </c>
    </row>
    <row r="273" spans="2:7" ht="13.8" thickBot="1" x14ac:dyDescent="0.3">
      <c r="B273" s="72"/>
      <c r="C273" s="108" t="s">
        <v>445</v>
      </c>
      <c r="D273" s="111">
        <v>1</v>
      </c>
    </row>
    <row r="274" spans="2:7" ht="14.4" thickBot="1" x14ac:dyDescent="0.3">
      <c r="B274" s="98" t="s">
        <v>446</v>
      </c>
      <c r="C274" s="168" t="s">
        <v>447</v>
      </c>
      <c r="D274" s="114">
        <f>SUM(D275:D283)</f>
        <v>45828</v>
      </c>
    </row>
    <row r="275" spans="2:7" ht="13.8" x14ac:dyDescent="0.25">
      <c r="B275" s="71" t="s">
        <v>446</v>
      </c>
      <c r="C275" s="108" t="s">
        <v>454</v>
      </c>
      <c r="D275" s="104">
        <v>11955</v>
      </c>
    </row>
    <row r="276" spans="2:7" ht="13.8" x14ac:dyDescent="0.25">
      <c r="B276" s="71" t="s">
        <v>450</v>
      </c>
      <c r="C276" s="108" t="s">
        <v>455</v>
      </c>
      <c r="D276" s="112">
        <v>3099</v>
      </c>
    </row>
    <row r="277" spans="2:7" ht="13.8" x14ac:dyDescent="0.25">
      <c r="B277" s="71" t="s">
        <v>451</v>
      </c>
      <c r="C277" s="175" t="s">
        <v>456</v>
      </c>
      <c r="D277" s="131">
        <v>3499</v>
      </c>
    </row>
    <row r="278" spans="2:7" ht="13.8" x14ac:dyDescent="0.25">
      <c r="B278" s="71" t="s">
        <v>452</v>
      </c>
      <c r="C278" s="175" t="s">
        <v>457</v>
      </c>
      <c r="D278" s="131">
        <v>6770</v>
      </c>
    </row>
    <row r="279" spans="2:7" ht="13.8" x14ac:dyDescent="0.25">
      <c r="B279" s="71" t="s">
        <v>453</v>
      </c>
      <c r="C279" s="175" t="s">
        <v>458</v>
      </c>
      <c r="D279" s="131">
        <v>3999</v>
      </c>
    </row>
    <row r="280" spans="2:7" ht="13.8" x14ac:dyDescent="0.25">
      <c r="B280" s="71" t="s">
        <v>440</v>
      </c>
      <c r="C280" s="175" t="s">
        <v>456</v>
      </c>
      <c r="D280" s="131">
        <v>4139</v>
      </c>
    </row>
    <row r="281" spans="2:7" ht="13.8" x14ac:dyDescent="0.25">
      <c r="B281" s="71" t="s">
        <v>473</v>
      </c>
      <c r="C281" s="175" t="s">
        <v>475</v>
      </c>
      <c r="D281" s="131">
        <v>3369</v>
      </c>
    </row>
    <row r="282" spans="2:7" ht="13.8" x14ac:dyDescent="0.25">
      <c r="B282" s="71" t="s">
        <v>473</v>
      </c>
      <c r="C282" s="175" t="s">
        <v>476</v>
      </c>
      <c r="D282" s="131">
        <v>3299</v>
      </c>
    </row>
    <row r="283" spans="2:7" ht="14.4" thickBot="1" x14ac:dyDescent="0.3">
      <c r="B283" s="71" t="s">
        <v>473</v>
      </c>
      <c r="C283" s="175" t="s">
        <v>474</v>
      </c>
      <c r="D283" s="131">
        <v>5699</v>
      </c>
    </row>
    <row r="284" spans="2:7" ht="13.8" x14ac:dyDescent="0.25">
      <c r="B284" s="92" t="s">
        <v>459</v>
      </c>
      <c r="C284" s="169" t="s">
        <v>460</v>
      </c>
      <c r="D284" s="127">
        <f>SUM(D285)</f>
        <v>49359</v>
      </c>
    </row>
    <row r="285" spans="2:7" ht="14.4" thickBot="1" x14ac:dyDescent="0.3">
      <c r="B285" s="93" t="s">
        <v>461</v>
      </c>
      <c r="C285" s="170" t="s">
        <v>462</v>
      </c>
      <c r="D285" s="130">
        <f>SUM(D287:D304)</f>
        <v>49359</v>
      </c>
    </row>
    <row r="286" spans="2:7" ht="13.8" thickBot="1" x14ac:dyDescent="0.3">
      <c r="B286" s="185" t="s">
        <v>466</v>
      </c>
      <c r="C286" s="159" t="s">
        <v>467</v>
      </c>
      <c r="D286" s="184">
        <f>SUM(D287:D304)</f>
        <v>49359</v>
      </c>
      <c r="F286" s="201"/>
      <c r="G286" s="202"/>
    </row>
    <row r="287" spans="2:7" x14ac:dyDescent="0.25">
      <c r="B287" s="205" t="s">
        <v>466</v>
      </c>
      <c r="C287" s="204" t="s">
        <v>463</v>
      </c>
      <c r="D287" s="208">
        <v>1</v>
      </c>
    </row>
    <row r="288" spans="2:7" x14ac:dyDescent="0.25">
      <c r="B288" s="206" t="s">
        <v>466</v>
      </c>
      <c r="C288" s="108" t="s">
        <v>464</v>
      </c>
      <c r="D288" s="111">
        <v>1</v>
      </c>
    </row>
    <row r="289" spans="2:4" x14ac:dyDescent="0.25">
      <c r="B289" s="206" t="s">
        <v>466</v>
      </c>
      <c r="C289" s="106" t="s">
        <v>465</v>
      </c>
      <c r="D289" s="115">
        <v>1</v>
      </c>
    </row>
    <row r="290" spans="2:4" x14ac:dyDescent="0.25">
      <c r="B290" s="206" t="s">
        <v>466</v>
      </c>
      <c r="C290" s="106" t="s">
        <v>465</v>
      </c>
      <c r="D290" s="122">
        <v>2620</v>
      </c>
    </row>
    <row r="291" spans="2:4" x14ac:dyDescent="0.25">
      <c r="B291" s="207" t="s">
        <v>466</v>
      </c>
      <c r="C291" s="119" t="s">
        <v>479</v>
      </c>
      <c r="D291" s="117">
        <v>5699</v>
      </c>
    </row>
    <row r="292" spans="2:4" x14ac:dyDescent="0.25">
      <c r="B292" s="206" t="s">
        <v>466</v>
      </c>
      <c r="C292" s="119" t="s">
        <v>512</v>
      </c>
      <c r="D292" s="117">
        <v>2849</v>
      </c>
    </row>
    <row r="293" spans="2:4" x14ac:dyDescent="0.25">
      <c r="B293" s="206" t="s">
        <v>466</v>
      </c>
      <c r="C293" s="119" t="s">
        <v>513</v>
      </c>
      <c r="D293" s="120">
        <v>2849</v>
      </c>
    </row>
    <row r="294" spans="2:4" x14ac:dyDescent="0.25">
      <c r="B294" s="206" t="s">
        <v>466</v>
      </c>
      <c r="C294" s="119" t="s">
        <v>513</v>
      </c>
      <c r="D294" s="120">
        <v>2849</v>
      </c>
    </row>
    <row r="295" spans="2:4" x14ac:dyDescent="0.25">
      <c r="B295" s="206" t="s">
        <v>466</v>
      </c>
      <c r="C295" s="119" t="s">
        <v>513</v>
      </c>
      <c r="D295" s="120">
        <v>2849</v>
      </c>
    </row>
    <row r="296" spans="2:4" x14ac:dyDescent="0.25">
      <c r="B296" s="206" t="s">
        <v>466</v>
      </c>
      <c r="C296" s="121" t="s">
        <v>513</v>
      </c>
      <c r="D296" s="120">
        <v>2849</v>
      </c>
    </row>
    <row r="297" spans="2:4" x14ac:dyDescent="0.25">
      <c r="B297" s="206" t="s">
        <v>466</v>
      </c>
      <c r="C297" s="121" t="s">
        <v>513</v>
      </c>
      <c r="D297" s="120">
        <v>2849</v>
      </c>
    </row>
    <row r="298" spans="2:4" x14ac:dyDescent="0.25">
      <c r="B298" s="206" t="s">
        <v>466</v>
      </c>
      <c r="C298" s="162" t="s">
        <v>513</v>
      </c>
      <c r="D298" s="115">
        <v>2849</v>
      </c>
    </row>
    <row r="299" spans="2:4" x14ac:dyDescent="0.25">
      <c r="B299" s="206" t="s">
        <v>466</v>
      </c>
      <c r="C299" s="162" t="s">
        <v>513</v>
      </c>
      <c r="D299" s="115">
        <v>2849</v>
      </c>
    </row>
    <row r="300" spans="2:4" x14ac:dyDescent="0.25">
      <c r="B300" s="206" t="s">
        <v>466</v>
      </c>
      <c r="C300" s="162" t="s">
        <v>513</v>
      </c>
      <c r="D300" s="115">
        <v>2849</v>
      </c>
    </row>
    <row r="301" spans="2:4" x14ac:dyDescent="0.25">
      <c r="B301" s="206" t="s">
        <v>466</v>
      </c>
      <c r="C301" s="162" t="s">
        <v>513</v>
      </c>
      <c r="D301" s="120">
        <v>2849</v>
      </c>
    </row>
    <row r="302" spans="2:4" x14ac:dyDescent="0.25">
      <c r="B302" s="206" t="s">
        <v>466</v>
      </c>
      <c r="C302" s="162" t="s">
        <v>513</v>
      </c>
      <c r="D302" s="120">
        <v>2849</v>
      </c>
    </row>
    <row r="303" spans="2:4" x14ac:dyDescent="0.25">
      <c r="B303" s="206" t="s">
        <v>466</v>
      </c>
      <c r="C303" s="119" t="s">
        <v>526</v>
      </c>
      <c r="D303" s="120">
        <v>3999</v>
      </c>
    </row>
    <row r="304" spans="2:4" ht="13.8" thickBot="1" x14ac:dyDescent="0.3">
      <c r="B304" s="206" t="s">
        <v>466</v>
      </c>
      <c r="C304" s="119" t="s">
        <v>527</v>
      </c>
      <c r="D304" s="120">
        <v>5699</v>
      </c>
    </row>
    <row r="305" spans="2:6" ht="13.8" x14ac:dyDescent="0.25">
      <c r="B305" s="123" t="s">
        <v>468</v>
      </c>
      <c r="C305" s="126" t="s">
        <v>469</v>
      </c>
      <c r="D305" s="127">
        <f>SUM(D306)</f>
        <v>24823.119999999999</v>
      </c>
    </row>
    <row r="306" spans="2:6" ht="14.4" thickBot="1" x14ac:dyDescent="0.3">
      <c r="B306" s="207" t="s">
        <v>470</v>
      </c>
      <c r="C306" s="129" t="s">
        <v>471</v>
      </c>
      <c r="D306" s="130">
        <f>SUM(D307:D310)</f>
        <v>24823.119999999999</v>
      </c>
    </row>
    <row r="307" spans="2:6" ht="13.8" x14ac:dyDescent="0.25">
      <c r="B307" s="211" t="s">
        <v>470</v>
      </c>
      <c r="C307" s="213" t="s">
        <v>472</v>
      </c>
      <c r="D307" s="99">
        <v>12180</v>
      </c>
    </row>
    <row r="308" spans="2:6" ht="13.8" x14ac:dyDescent="0.25">
      <c r="B308" s="124" t="s">
        <v>470</v>
      </c>
      <c r="C308" s="209" t="s">
        <v>514</v>
      </c>
      <c r="D308" s="104">
        <v>4503.12</v>
      </c>
    </row>
    <row r="309" spans="2:6" ht="13.8" x14ac:dyDescent="0.25">
      <c r="B309" s="124" t="s">
        <v>470</v>
      </c>
      <c r="C309" s="209" t="s">
        <v>528</v>
      </c>
      <c r="D309" s="104">
        <v>4850</v>
      </c>
      <c r="F309" s="203"/>
    </row>
    <row r="310" spans="2:6" ht="14.4" thickBot="1" x14ac:dyDescent="0.3">
      <c r="B310" s="125" t="s">
        <v>470</v>
      </c>
      <c r="C310" s="210" t="s">
        <v>529</v>
      </c>
      <c r="D310" s="100">
        <v>3290</v>
      </c>
    </row>
    <row r="311" spans="2:6" ht="13.8" x14ac:dyDescent="0.25">
      <c r="B311" s="211" t="s">
        <v>536</v>
      </c>
      <c r="C311" s="216" t="s">
        <v>537</v>
      </c>
      <c r="D311" s="99"/>
    </row>
    <row r="312" spans="2:6" ht="13.8" x14ac:dyDescent="0.25">
      <c r="B312" s="124" t="s">
        <v>538</v>
      </c>
      <c r="C312" s="102" t="s">
        <v>539</v>
      </c>
      <c r="D312" s="137">
        <v>2899</v>
      </c>
    </row>
    <row r="313" spans="2:6" ht="13.8" x14ac:dyDescent="0.25">
      <c r="B313" s="124"/>
      <c r="C313" s="102"/>
      <c r="D313" s="104"/>
    </row>
    <row r="314" spans="2:6" ht="13.8" thickBot="1" x14ac:dyDescent="0.3">
      <c r="B314" s="214"/>
      <c r="C314" s="215"/>
      <c r="D314" s="215"/>
    </row>
  </sheetData>
  <phoneticPr fontId="61" type="noConversion"/>
  <printOptions horizontalCentered="1"/>
  <pageMargins left="0.11811023622047245" right="3.937007874015748E-2" top="0.11811023622047245" bottom="0.15748031496062992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IG-1-2ifs</vt:lpstr>
      <vt:lpstr>IG-2</vt:lpstr>
      <vt:lpstr>'IG-2'!Títulos_a_imprimir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CONTABILIDAD GENERAL</cp:lastModifiedBy>
  <cp:lastPrinted>2023-04-11T17:52:12Z</cp:lastPrinted>
  <dcterms:created xsi:type="dcterms:W3CDTF">2008-11-04T10:53:46Z</dcterms:created>
  <dcterms:modified xsi:type="dcterms:W3CDTF">2024-08-05T21:02:06Z</dcterms:modified>
</cp:coreProperties>
</file>