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lan\Downloads\"/>
    </mc:Choice>
  </mc:AlternateContent>
  <xr:revisionPtr revIDLastSave="0" documentId="8_{BEAE30F4-F94B-49B2-8026-6E22D14DB6E5}" xr6:coauthVersionLast="47" xr6:coauthVersionMax="47" xr10:uidLastSave="{00000000-0000-0000-0000-000000000000}"/>
  <bookViews>
    <workbookView xWindow="-108" yWindow="-108" windowWidth="23256" windowHeight="12456" xr2:uid="{70677CD3-A991-465A-9546-BAB46CF96C11}"/>
  </bookViews>
  <sheets>
    <sheet name="POA 2025 (2)" sheetId="1" r:id="rId1"/>
  </sheets>
  <externalReferences>
    <externalReference r:id="rId2"/>
    <externalReference r:id="rId3"/>
  </externalReferences>
  <definedNames>
    <definedName name="__xlnm.Print_Area_1" localSheetId="0">#REF!</definedName>
    <definedName name="__xlnm.Print_Area_1">#REF!</definedName>
    <definedName name="__xlnm.Print_Area_2" localSheetId="0">#REF!</definedName>
    <definedName name="__xlnm.Print_Area_2">#REF!</definedName>
    <definedName name="__xlnm.Print_Area_3" localSheetId="0">#REF!</definedName>
    <definedName name="__xlnm.Print_Area_3">#REF!</definedName>
    <definedName name="agos" localSheetId="0">#REF!</definedName>
    <definedName name="agos">#REF!</definedName>
    <definedName name="_xlnm.Print_Area" localSheetId="0">'POA 2025 (2)'!$A$1:$AH$26</definedName>
    <definedName name="bbbbbbb">#REF!</definedName>
    <definedName name="ccccc">#REF!</definedName>
    <definedName name="contab" localSheetId="0">#REF!</definedName>
    <definedName name="contab">#REF!</definedName>
    <definedName name="E005_Actividad01">#REF!</definedName>
    <definedName name="E005_Actividad02">#REF!</definedName>
    <definedName name="E005_Actividad03">#REF!</definedName>
    <definedName name="E005_Actividad04">#REF!</definedName>
    <definedName name="E005_Actividad05">#REF!</definedName>
    <definedName name="E005_Actividad07">#REF!</definedName>
    <definedName name="E005_Componente01">#REF!</definedName>
    <definedName name="E005_Componente02">#REF!</definedName>
    <definedName name="E005_Componente03">#REF!</definedName>
    <definedName name="E005_Componente04">#REF!</definedName>
    <definedName name="E005_Componente05">#REF!</definedName>
    <definedName name="E005_Fin">#REF!</definedName>
    <definedName name="E005_Proposito">#REF!</definedName>
    <definedName name="Excel_BuiltIn_Print_Area_1" localSheetId="0">#REF!</definedName>
    <definedName name="Excel_BuiltIn_Print_Area_1">#REF!</definedName>
    <definedName name="Excel_BuiltIn_Print_Area_2" localSheetId="0">#REF!</definedName>
    <definedName name="Excel_BuiltIn_Print_Area_2">#REF!</definedName>
    <definedName name="Excel_BuiltIn_Print_Area_4" localSheetId="0">#REF!</definedName>
    <definedName name="Excel_BuiltIn_Print_Area_4">#REF!</definedName>
    <definedName name="ied" localSheetId="0">#REF!</definedName>
    <definedName name="ied">#REF!</definedName>
    <definedName name="mamamamama">#REF!</definedName>
    <definedName name="mammamamamamama">#REF!</definedName>
    <definedName name="MAY" localSheetId="0">#REF!</definedName>
    <definedName name="MAY">#REF!</definedName>
    <definedName name="mayo" localSheetId="0">#REF!</definedName>
    <definedName name="mayo">#REF!</definedName>
    <definedName name="nananana">#REF!</definedName>
    <definedName name="_xlnm.Print_Titles" localSheetId="0">'POA 2025 (2)'!$1:$5</definedName>
    <definedName name="UnidadAdministrativa">[2]Portada!$F$13</definedName>
    <definedName name="vvvbbbbbb">#REF!</definedName>
    <definedName name="vvvvv">#REF!</definedName>
    <definedName name="vvvvvvdddd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1" l="1"/>
  <c r="Q15" i="1"/>
  <c r="AF14" i="1"/>
  <c r="Q14" i="1"/>
  <c r="Q13" i="1"/>
  <c r="AF12" i="1"/>
  <c r="Q12" i="1"/>
  <c r="Q11" i="1"/>
  <c r="P9" i="1"/>
  <c r="P7" i="1" s="1"/>
  <c r="P6" i="1" s="1"/>
  <c r="N9" i="1"/>
  <c r="N7" i="1" s="1"/>
  <c r="M9" i="1"/>
  <c r="Q9" i="1" s="1"/>
  <c r="L9" i="1"/>
  <c r="N8" i="1"/>
  <c r="M8" i="1"/>
  <c r="L8" i="1"/>
  <c r="Q8" i="1" s="1"/>
  <c r="AF7" i="1"/>
  <c r="L7" i="1"/>
  <c r="L6" i="1" s="1"/>
  <c r="AF6" i="1"/>
  <c r="M7" i="1" l="1"/>
  <c r="M6" i="1" s="1"/>
  <c r="Q6" i="1" s="1"/>
  <c r="Q7" i="1"/>
</calcChain>
</file>

<file path=xl/sharedStrings.xml><?xml version="1.0" encoding="utf-8"?>
<sst xmlns="http://schemas.openxmlformats.org/spreadsheetml/2006/main" count="202" uniqueCount="95">
  <si>
    <t>INSTITUTO ESTATAL DE OFTALMOLOGIA PROGRAMA OPERATIVO ANUAL 2026</t>
  </si>
  <si>
    <t>Resumen Narrativo     (2)</t>
  </si>
  <si>
    <t xml:space="preserve">Unidad Responsable             (3) </t>
  </si>
  <si>
    <t>Agenda 2030</t>
  </si>
  <si>
    <t>PED (2022-2027)</t>
  </si>
  <si>
    <t>Presupuesto Autorizado por Capitulo     (6)</t>
  </si>
  <si>
    <t>Fuente de Financiamiento        (7)</t>
  </si>
  <si>
    <t>Nombre del Indicador    (8)</t>
  </si>
  <si>
    <t>Método de Cálculo         (9)</t>
  </si>
  <si>
    <t>Frecuencia de Medición (10)</t>
  </si>
  <si>
    <t>Linea Base(11)</t>
  </si>
  <si>
    <t>Unidad de Medida(12)</t>
  </si>
  <si>
    <t>Fuentes de Verificación (14)</t>
  </si>
  <si>
    <t>Supuestos (15)</t>
  </si>
  <si>
    <t>1°   Trimestre</t>
  </si>
  <si>
    <t>2°   Trimestre</t>
  </si>
  <si>
    <t>3° Trimestre</t>
  </si>
  <si>
    <t>4° Trimestre</t>
  </si>
  <si>
    <t>ODS (4)</t>
  </si>
  <si>
    <t>Meta (4)</t>
  </si>
  <si>
    <t>Eje temático  (5)</t>
  </si>
  <si>
    <t>Objetivo  (5)</t>
  </si>
  <si>
    <t>Estrategía  (5)</t>
  </si>
  <si>
    <t>Lineas de acción (5)</t>
  </si>
  <si>
    <t>Total</t>
  </si>
  <si>
    <t>Planeada</t>
  </si>
  <si>
    <t>Alcanzada</t>
  </si>
  <si>
    <t>FIN (16)</t>
  </si>
  <si>
    <t>Abatir, con las jornadas medicas de oftalmología, en la población del  estado de Guerrero el elevado número de personas con problemas de salud visual.</t>
  </si>
  <si>
    <t>P 36  INSTITUTO ESTATAL DE OFTALMOLOGÍA</t>
  </si>
  <si>
    <t>SALUD Y BINESTAR</t>
  </si>
  <si>
    <t>I. BIENESTAR, DESARROLLO HUMANO Y JUSTICIA SOCIAL</t>
  </si>
  <si>
    <t xml:space="preserve">1.12 mejorar la prestación de servicios de salud con calidad, integrales, eficaces, eficientes, inclusivos y transparentes, contribuyendo con esto a incrementar la esperanza de vida </t>
  </si>
  <si>
    <t xml:space="preserve">1.12.1 Adoptar el modelo SABI, la identificación de programas prioritarios y la evaluación periódica de resultados </t>
  </si>
  <si>
    <t xml:space="preserve">1.12.1.1. fortalecer los programas de salud, incluyendo aquellos identificados como prioritarios, definiendo los indicadores que les apliquen </t>
  </si>
  <si>
    <t xml:space="preserve"> APORTACIÓN ESTATAL Y INGRESOS PROPIOS </t>
  </si>
  <si>
    <t>Porcentaje de la población que mejoró con la atención medica.</t>
  </si>
  <si>
    <t xml:space="preserve"> [(Población atendida en el ejercicio actual/Población atendida en el ejercicio anterior -1]*100</t>
  </si>
  <si>
    <t>Anual</t>
  </si>
  <si>
    <t>Ejercicio 2025</t>
  </si>
  <si>
    <t>Porcentaje</t>
  </si>
  <si>
    <t>Estadísticas de la Secretaria de Salud Federal</t>
  </si>
  <si>
    <t>El Instituto de Oftalmología tiene la capacidad de brindar el servicio de salud visual a todo paciente que lo requiera.</t>
  </si>
  <si>
    <r>
      <t>PROP</t>
    </r>
    <r>
      <rPr>
        <sz val="9"/>
        <rFont val="Encode Sans Compressed"/>
      </rPr>
      <t>Ó</t>
    </r>
    <r>
      <rPr>
        <b/>
        <sz val="9"/>
        <rFont val="Encode Sans Compressed"/>
      </rPr>
      <t>SITO (17)</t>
    </r>
  </si>
  <si>
    <t>En la población del estado de Guerrero disminuye el numero de personas con problemas de salud visual.</t>
  </si>
  <si>
    <t xml:space="preserve"> APORTACIÓN ESTATAL E INGRESOS PROPIOS </t>
  </si>
  <si>
    <t>Tasa de variación de la disminución del numero de personas con problemas de salud</t>
  </si>
  <si>
    <t xml:space="preserve">  (Numero de personas atendidas en 2025)/(numero de personas atendidas en 2024) x 100</t>
  </si>
  <si>
    <t>Estadísticas de IEO</t>
  </si>
  <si>
    <t>Los pacientes aprovechan los servicios que brinda el  Instituto estatal de oftalmologia</t>
  </si>
  <si>
    <t>C O M P O N E N T E S (18)</t>
  </si>
  <si>
    <t>Abatir los problemas de salud visual, en la población del estado de Guerrero, con las jornadas medicas de oftalmología, principalmente en personas de bajos recursos económicos.</t>
  </si>
  <si>
    <t xml:space="preserve"> APORTACIÓN ESTATAL </t>
  </si>
  <si>
    <t>Porcentaje de aumento en consultas y cirugías medicas</t>
  </si>
  <si>
    <t>(numero de pacientes satisfechos del 1 semestre 2024/numero de pacientes del 2 semestre de 2024)*100</t>
  </si>
  <si>
    <t>Semestral</t>
  </si>
  <si>
    <t>Estadísticas del IEO</t>
  </si>
  <si>
    <t>La administración decide incorporar en el presupuesto de egresos la adquisición  suficiente de equipo instrumentos médicos y materiales médicos</t>
  </si>
  <si>
    <t>INGRESOS PROPIOS</t>
  </si>
  <si>
    <t xml:space="preserve">Medir la satisfaccion del paciente por el trato adecuado y digno </t>
  </si>
  <si>
    <t>N/A</t>
  </si>
  <si>
    <t>Porcentaje de aumento de satisfaccion por el trato adecuado y digno de consulta recibido</t>
  </si>
  <si>
    <t>(Pacientes satisfechos x 100)/número de encuentas de satisfacción realizadas=% de satisfacción del paciente por la atención recibida.</t>
  </si>
  <si>
    <t>Trimestral</t>
  </si>
  <si>
    <t>Unidad de Capacitación, Innovación y Calidad</t>
  </si>
  <si>
    <t>La administración incorpora en el presupuesto de egresos la adquisición  suficiente de equipo instrumentos médicos y materiales médicos para que  los pacientes tengan la satisfacción de los servicios</t>
  </si>
  <si>
    <t>Fortalecimiento de la perspectiva de genero</t>
  </si>
  <si>
    <t>Porcentaje de personal capacitado en materia de equidad genero</t>
  </si>
  <si>
    <t>(Numero de personal capacitado * 100/ Numero de personal programado= % de personal capacitado</t>
  </si>
  <si>
    <t>La administración decide incorporar en el presupuesto de egresos la implementación de diferentes acciones con el fortalecimiento de la perspectiva de genero</t>
  </si>
  <si>
    <t>A   C   T   I   V   I   D   A   D   E   S (19)</t>
  </si>
  <si>
    <t>1.1.1. Consultas de especialidad oftalmológicas</t>
  </si>
  <si>
    <t>Medir el número de consultas médicas proporcionadas en relación a las programadas</t>
  </si>
  <si>
    <t>(consultas medicas realizadas x 100) consultas médicas programadas=% de consultas realizadas en relación a lo programado.</t>
  </si>
  <si>
    <t>Mensual</t>
  </si>
  <si>
    <t>% de Pacientes atendidos</t>
  </si>
  <si>
    <t>Consulta externa</t>
  </si>
  <si>
    <t>1.2.1. Cirugías oftalmológicas</t>
  </si>
  <si>
    <t>Medir el número de cirugías realizadas en relación a las programadas</t>
  </si>
  <si>
    <t>(cirugías realizadas x 100) cirugías programadas=% de consultas realizadas en relación a lo programado.</t>
  </si>
  <si>
    <t>% de cirugías realizadas</t>
  </si>
  <si>
    <t>Quirofano</t>
  </si>
  <si>
    <t>2.1  Satisfacción del paciente por el  trato adecuado y digno en consulta recibido</t>
  </si>
  <si>
    <t>Medir la satisfacción del paciente por la información recibida</t>
  </si>
  <si>
    <t xml:space="preserve">Encuentas de satisfacción </t>
  </si>
  <si>
    <t xml:space="preserve">Los pacientes acuden a su cita y reciben tratamiento de manera oportuna. </t>
  </si>
  <si>
    <t>2.2. Medir la satisfacción del paciente por el Trato digno de enfermeria recibido</t>
  </si>
  <si>
    <t>Medir la satisfacción del paciente por los servicios otorgados</t>
  </si>
  <si>
    <t xml:space="preserve">3.1 Capacitación al personal del Instituto en materia de  equidad de genero </t>
  </si>
  <si>
    <t>Medir el porcentaje del personal capacitado  en materia de equidad de genero</t>
  </si>
  <si>
    <t>% de personal capacitado</t>
  </si>
  <si>
    <t>Enseñanza</t>
  </si>
  <si>
    <t>El personal se capacita de acuerdo a las actividades programadas</t>
  </si>
  <si>
    <t>Metas 2026  (13)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</si>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</sst>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&quot;$&quot;#,##0.00"/>
    <numFmt numFmtId="166" formatCode="0.0%"/>
    <numFmt numFmtId="167" formatCode="_-&quot;$&quot;* #,##0.0_-;\-&quot;$&quot;* #,##0.0_-;_-&quot;$&quot;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name val="Encode Sans Compressed"/>
    </font>
    <font>
      <sz val="9"/>
      <name val="Calibri"/>
      <family val="2"/>
    </font>
    <font>
      <b/>
      <sz val="9"/>
      <color theme="0"/>
      <name val="Encode Sans Compressed"/>
    </font>
    <font>
      <sz val="9"/>
      <color theme="0"/>
      <name val="Encode Sans Compressed"/>
    </font>
    <font>
      <sz val="9"/>
      <name val="Encode Sans Compressed"/>
    </font>
    <font>
      <sz val="9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1" tint="0.249977111117893"/>
        <bgColor rgb="FFD8D8D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rgb="FFD8D8D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theme="6" tint="0.79998168889431442"/>
        <bgColor rgb="FFFFFFFF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</cellStyleXfs>
  <cellXfs count="126">
    <xf numFmtId="0" fontId="0" fillId="0" borderId="0" xfId="0"/>
    <xf numFmtId="164" fontId="3" fillId="0" borderId="0" xfId="3" applyNumberFormat="1" applyFont="1" applyAlignment="1">
      <alignment horizontal="center" vertical="center" wrapText="1"/>
    </xf>
    <xf numFmtId="0" fontId="4" fillId="0" borderId="0" xfId="3" applyFont="1"/>
    <xf numFmtId="164" fontId="3" fillId="0" borderId="1" xfId="3" applyNumberFormat="1" applyFont="1" applyBorder="1" applyAlignment="1">
      <alignment horizontal="center" vertical="center" wrapText="1"/>
    </xf>
    <xf numFmtId="164" fontId="5" fillId="2" borderId="2" xfId="3" applyNumberFormat="1" applyFont="1" applyFill="1" applyBorder="1" applyAlignment="1">
      <alignment horizontal="center" vertical="center" wrapText="1"/>
    </xf>
    <xf numFmtId="164" fontId="5" fillId="2" borderId="3" xfId="3" applyNumberFormat="1" applyFont="1" applyFill="1" applyBorder="1" applyAlignment="1">
      <alignment horizontal="center" vertical="center" wrapText="1"/>
    </xf>
    <xf numFmtId="164" fontId="5" fillId="2" borderId="4" xfId="3" applyNumberFormat="1" applyFont="1" applyFill="1" applyBorder="1" applyAlignment="1">
      <alignment horizontal="center" vertical="center" wrapText="1"/>
    </xf>
    <xf numFmtId="164" fontId="5" fillId="2" borderId="5" xfId="3" applyNumberFormat="1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 wrapText="1"/>
    </xf>
    <xf numFmtId="0" fontId="5" fillId="3" borderId="4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164" fontId="5" fillId="2" borderId="7" xfId="3" applyNumberFormat="1" applyFont="1" applyFill="1" applyBorder="1" applyAlignment="1">
      <alignment horizontal="center" vertical="center" wrapText="1"/>
    </xf>
    <xf numFmtId="164" fontId="5" fillId="2" borderId="8" xfId="3" applyNumberFormat="1" applyFont="1" applyFill="1" applyBorder="1" applyAlignment="1">
      <alignment horizontal="center" vertical="center" wrapText="1"/>
    </xf>
    <xf numFmtId="164" fontId="5" fillId="2" borderId="1" xfId="3" applyNumberFormat="1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  <xf numFmtId="0" fontId="5" fillId="3" borderId="9" xfId="3" applyFont="1" applyFill="1" applyBorder="1" applyAlignment="1">
      <alignment horizontal="center" vertical="center" wrapText="1"/>
    </xf>
    <xf numFmtId="164" fontId="6" fillId="2" borderId="2" xfId="3" applyNumberFormat="1" applyFont="1" applyFill="1" applyBorder="1" applyAlignment="1">
      <alignment horizontal="center" vertical="center" wrapText="1"/>
    </xf>
    <xf numFmtId="1" fontId="6" fillId="2" borderId="2" xfId="3" applyNumberFormat="1" applyFont="1" applyFill="1" applyBorder="1" applyAlignment="1">
      <alignment horizontal="center" vertical="center" wrapText="1"/>
    </xf>
    <xf numFmtId="3" fontId="5" fillId="2" borderId="2" xfId="3" applyNumberFormat="1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164" fontId="7" fillId="4" borderId="2" xfId="3" applyNumberFormat="1" applyFont="1" applyFill="1" applyBorder="1" applyAlignment="1">
      <alignment horizontal="center" vertical="center" wrapText="1"/>
    </xf>
    <xf numFmtId="164" fontId="3" fillId="5" borderId="6" xfId="3" applyNumberFormat="1" applyFont="1" applyFill="1" applyBorder="1" applyAlignment="1">
      <alignment horizontal="center" vertical="center" textRotation="90" wrapText="1"/>
    </xf>
    <xf numFmtId="1" fontId="7" fillId="5" borderId="10" xfId="3" applyNumberFormat="1" applyFont="1" applyFill="1" applyBorder="1" applyAlignment="1">
      <alignment horizontal="center" vertical="center" wrapText="1"/>
    </xf>
    <xf numFmtId="0" fontId="4" fillId="5" borderId="6" xfId="3" applyFont="1" applyFill="1" applyBorder="1" applyAlignment="1">
      <alignment horizontal="center" vertical="center" wrapText="1"/>
    </xf>
    <xf numFmtId="164" fontId="4" fillId="5" borderId="6" xfId="3" applyNumberFormat="1" applyFont="1" applyFill="1" applyBorder="1" applyAlignment="1">
      <alignment horizontal="center" vertical="center" wrapText="1"/>
    </xf>
    <xf numFmtId="44" fontId="4" fillId="5" borderId="10" xfId="4" applyFont="1" applyFill="1" applyBorder="1" applyAlignment="1">
      <alignment horizontal="center" vertical="center" wrapText="1"/>
    </xf>
    <xf numFmtId="165" fontId="4" fillId="5" borderId="10" xfId="5" applyNumberFormat="1" applyFont="1" applyFill="1" applyBorder="1" applyAlignment="1">
      <alignment horizontal="center" vertical="center" wrapText="1"/>
    </xf>
    <xf numFmtId="0" fontId="4" fillId="5" borderId="2" xfId="3" applyFont="1" applyFill="1" applyBorder="1" applyAlignment="1">
      <alignment horizontal="center" vertical="center" wrapText="1"/>
    </xf>
    <xf numFmtId="0" fontId="4" fillId="5" borderId="6" xfId="3" quotePrefix="1" applyFont="1" applyFill="1" applyBorder="1" applyAlignment="1">
      <alignment horizontal="center" vertical="center" wrapText="1"/>
    </xf>
    <xf numFmtId="0" fontId="4" fillId="5" borderId="6" xfId="6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>
      <alignment wrapText="1"/>
    </xf>
    <xf numFmtId="164" fontId="3" fillId="6" borderId="6" xfId="3" applyNumberFormat="1" applyFont="1" applyFill="1" applyBorder="1" applyAlignment="1">
      <alignment horizontal="center" vertical="center" textRotation="90" wrapText="1"/>
    </xf>
    <xf numFmtId="1" fontId="7" fillId="7" borderId="2" xfId="3" applyNumberFormat="1" applyFont="1" applyFill="1" applyBorder="1" applyAlignment="1">
      <alignment horizontal="center" vertical="center" wrapText="1"/>
    </xf>
    <xf numFmtId="0" fontId="4" fillId="8" borderId="6" xfId="3" applyFont="1" applyFill="1" applyBorder="1" applyAlignment="1">
      <alignment horizontal="center" vertical="center" wrapText="1"/>
    </xf>
    <xf numFmtId="164" fontId="4" fillId="9" borderId="6" xfId="3" applyNumberFormat="1" applyFont="1" applyFill="1" applyBorder="1" applyAlignment="1">
      <alignment horizontal="center" vertical="center" wrapText="1"/>
    </xf>
    <xf numFmtId="44" fontId="4" fillId="9" borderId="10" xfId="4" applyFont="1" applyFill="1" applyBorder="1" applyAlignment="1">
      <alignment horizontal="center" vertical="center" wrapText="1"/>
    </xf>
    <xf numFmtId="44" fontId="4" fillId="9" borderId="2" xfId="4" applyFont="1" applyFill="1" applyBorder="1" applyAlignment="1">
      <alignment horizontal="center" vertical="center" wrapText="1"/>
    </xf>
    <xf numFmtId="165" fontId="4" fillId="9" borderId="10" xfId="5" applyNumberFormat="1" applyFont="1" applyFill="1" applyBorder="1" applyAlignment="1">
      <alignment horizontal="center" vertical="center" wrapText="1"/>
    </xf>
    <xf numFmtId="165" fontId="4" fillId="9" borderId="6" xfId="5" applyNumberFormat="1" applyFont="1" applyFill="1" applyBorder="1" applyAlignment="1">
      <alignment horizontal="center" vertical="center" wrapText="1"/>
    </xf>
    <xf numFmtId="0" fontId="4" fillId="9" borderId="6" xfId="6" applyNumberFormat="1" applyFont="1" applyFill="1" applyBorder="1" applyAlignment="1">
      <alignment horizontal="center" vertical="center" wrapText="1"/>
    </xf>
    <xf numFmtId="0" fontId="4" fillId="0" borderId="6" xfId="6" applyNumberFormat="1" applyFont="1" applyFill="1" applyBorder="1" applyAlignment="1">
      <alignment horizontal="center" vertical="center" wrapText="1"/>
    </xf>
    <xf numFmtId="0" fontId="8" fillId="10" borderId="6" xfId="0" applyFont="1" applyFill="1" applyBorder="1" applyAlignment="1" applyProtection="1">
      <alignment horizontal="center" vertical="center" wrapText="1"/>
      <protection locked="0"/>
    </xf>
    <xf numFmtId="0" fontId="4" fillId="0" borderId="11" xfId="3" applyFont="1" applyBorder="1" applyAlignment="1">
      <alignment wrapText="1"/>
    </xf>
    <xf numFmtId="164" fontId="3" fillId="6" borderId="2" xfId="3" applyNumberFormat="1" applyFont="1" applyFill="1" applyBorder="1" applyAlignment="1">
      <alignment horizontal="center" vertical="center" textRotation="90" wrapText="1"/>
    </xf>
    <xf numFmtId="1" fontId="7" fillId="7" borderId="6" xfId="3" applyNumberFormat="1" applyFont="1" applyFill="1" applyBorder="1" applyAlignment="1">
      <alignment horizontal="center" vertical="center" wrapText="1"/>
    </xf>
    <xf numFmtId="0" fontId="4" fillId="5" borderId="6" xfId="3" applyFont="1" applyFill="1" applyBorder="1" applyAlignment="1">
      <alignment horizontal="center" vertical="center" wrapText="1"/>
    </xf>
    <xf numFmtId="43" fontId="4" fillId="5" borderId="10" xfId="1" applyFont="1" applyFill="1" applyBorder="1" applyAlignment="1">
      <alignment horizontal="center" vertical="center" wrapText="1"/>
    </xf>
    <xf numFmtId="44" fontId="4" fillId="5" borderId="10" xfId="2" applyFont="1" applyFill="1" applyBorder="1" applyAlignment="1">
      <alignment horizontal="center" vertical="center" wrapText="1"/>
    </xf>
    <xf numFmtId="0" fontId="4" fillId="11" borderId="2" xfId="3" applyFont="1" applyFill="1" applyBorder="1" applyAlignment="1">
      <alignment horizontal="center" vertical="center" wrapText="1"/>
    </xf>
    <xf numFmtId="166" fontId="4" fillId="5" borderId="6" xfId="6" applyNumberFormat="1" applyFont="1" applyFill="1" applyBorder="1" applyAlignment="1">
      <alignment horizontal="center" vertical="center" wrapText="1"/>
    </xf>
    <xf numFmtId="1" fontId="7" fillId="7" borderId="9" xfId="3" applyNumberFormat="1" applyFont="1" applyFill="1" applyBorder="1" applyAlignment="1">
      <alignment horizontal="center" vertical="center" wrapText="1"/>
    </xf>
    <xf numFmtId="0" fontId="4" fillId="5" borderId="9" xfId="3" applyFont="1" applyFill="1" applyBorder="1" applyAlignment="1">
      <alignment horizontal="center" vertical="center" wrapText="1"/>
    </xf>
    <xf numFmtId="166" fontId="4" fillId="5" borderId="9" xfId="6" applyNumberFormat="1" applyFont="1" applyFill="1" applyBorder="1" applyAlignment="1">
      <alignment horizontal="center" vertical="center" wrapText="1"/>
    </xf>
    <xf numFmtId="1" fontId="7" fillId="7" borderId="10" xfId="3" applyNumberFormat="1" applyFont="1" applyFill="1" applyBorder="1" applyAlignment="1">
      <alignment horizontal="center" vertical="center" wrapText="1"/>
    </xf>
    <xf numFmtId="0" fontId="4" fillId="5" borderId="10" xfId="3" applyFont="1" applyFill="1" applyBorder="1" applyAlignment="1">
      <alignment horizontal="center" vertical="center" wrapText="1"/>
    </xf>
    <xf numFmtId="164" fontId="4" fillId="5" borderId="10" xfId="3" applyNumberFormat="1" applyFont="1" applyFill="1" applyBorder="1" applyAlignment="1">
      <alignment horizontal="center" vertical="center" wrapText="1"/>
    </xf>
    <xf numFmtId="0" fontId="4" fillId="11" borderId="2" xfId="3" quotePrefix="1" applyFont="1" applyFill="1" applyBorder="1" applyAlignment="1">
      <alignment horizontal="center" vertical="center" wrapText="1"/>
    </xf>
    <xf numFmtId="9" fontId="4" fillId="5" borderId="10" xfId="6" applyFont="1" applyFill="1" applyBorder="1" applyAlignment="1">
      <alignment horizontal="center" vertical="center" wrapText="1"/>
    </xf>
    <xf numFmtId="166" fontId="4" fillId="5" borderId="10" xfId="6" applyNumberFormat="1" applyFont="1" applyFill="1" applyBorder="1" applyAlignment="1">
      <alignment horizontal="center" vertical="center" wrapText="1"/>
    </xf>
    <xf numFmtId="0" fontId="4" fillId="5" borderId="10" xfId="6" applyNumberFormat="1" applyFont="1" applyFill="1" applyBorder="1" applyAlignment="1">
      <alignment horizontal="center" vertical="center" wrapText="1"/>
    </xf>
    <xf numFmtId="0" fontId="4" fillId="5" borderId="0" xfId="3" applyFont="1" applyFill="1" applyAlignment="1">
      <alignment horizontal="center" vertical="center" wrapText="1"/>
    </xf>
    <xf numFmtId="0" fontId="7" fillId="12" borderId="2" xfId="3" applyFont="1" applyFill="1" applyBorder="1" applyAlignment="1">
      <alignment vertical="center" wrapText="1"/>
    </xf>
    <xf numFmtId="167" fontId="4" fillId="5" borderId="10" xfId="4" applyNumberFormat="1" applyFont="1" applyFill="1" applyBorder="1" applyAlignment="1">
      <alignment horizontal="center" vertical="center" wrapText="1"/>
    </xf>
    <xf numFmtId="44" fontId="4" fillId="5" borderId="2" xfId="4" applyFont="1" applyFill="1" applyBorder="1" applyAlignment="1">
      <alignment horizontal="center" vertical="center" wrapText="1"/>
    </xf>
    <xf numFmtId="164" fontId="3" fillId="6" borderId="6" xfId="3" applyNumberFormat="1" applyFont="1" applyFill="1" applyBorder="1" applyAlignment="1">
      <alignment horizontal="center" vertical="center" textRotation="90" wrapText="1"/>
    </xf>
    <xf numFmtId="164" fontId="7" fillId="13" borderId="6" xfId="0" applyNumberFormat="1" applyFont="1" applyFill="1" applyBorder="1" applyAlignment="1">
      <alignment horizontal="center" vertical="center" textRotation="90"/>
    </xf>
    <xf numFmtId="0" fontId="4" fillId="10" borderId="6" xfId="3" applyFont="1" applyFill="1" applyBorder="1" applyAlignment="1">
      <alignment horizontal="center" vertical="center" wrapText="1"/>
    </xf>
    <xf numFmtId="164" fontId="4" fillId="10" borderId="6" xfId="3" applyNumberFormat="1" applyFont="1" applyFill="1" applyBorder="1" applyAlignment="1">
      <alignment horizontal="center" vertical="center" wrapText="1"/>
    </xf>
    <xf numFmtId="44" fontId="4" fillId="10" borderId="10" xfId="4" applyFont="1" applyFill="1" applyBorder="1" applyAlignment="1">
      <alignment horizontal="center" vertical="center" wrapText="1"/>
    </xf>
    <xf numFmtId="44" fontId="4" fillId="10" borderId="2" xfId="4" applyFont="1" applyFill="1" applyBorder="1" applyAlignment="1">
      <alignment horizontal="center" vertical="center" wrapText="1"/>
    </xf>
    <xf numFmtId="0" fontId="4" fillId="14" borderId="2" xfId="3" applyFont="1" applyFill="1" applyBorder="1" applyAlignment="1">
      <alignment horizontal="center" vertical="center" wrapText="1"/>
    </xf>
    <xf numFmtId="165" fontId="4" fillId="10" borderId="6" xfId="5" applyNumberFormat="1" applyFont="1" applyFill="1" applyBorder="1" applyAlignment="1">
      <alignment horizontal="center" vertical="center" wrapText="1"/>
    </xf>
    <xf numFmtId="0" fontId="4" fillId="10" borderId="6" xfId="6" applyNumberFormat="1" applyFont="1" applyFill="1" applyBorder="1" applyAlignment="1">
      <alignment horizontal="center" vertical="center" wrapText="1"/>
    </xf>
    <xf numFmtId="164" fontId="3" fillId="6" borderId="9" xfId="3" applyNumberFormat="1" applyFont="1" applyFill="1" applyBorder="1" applyAlignment="1">
      <alignment horizontal="center" vertical="center" textRotation="90" wrapText="1"/>
    </xf>
    <xf numFmtId="164" fontId="7" fillId="13" borderId="9" xfId="0" applyNumberFormat="1" applyFont="1" applyFill="1" applyBorder="1" applyAlignment="1">
      <alignment horizontal="center" vertical="center" textRotation="90"/>
    </xf>
    <xf numFmtId="0" fontId="4" fillId="10" borderId="9" xfId="3" applyFont="1" applyFill="1" applyBorder="1" applyAlignment="1">
      <alignment horizontal="center" vertical="center" wrapText="1"/>
    </xf>
    <xf numFmtId="164" fontId="4" fillId="10" borderId="9" xfId="3" applyNumberFormat="1" applyFont="1" applyFill="1" applyBorder="1" applyAlignment="1">
      <alignment horizontal="center" vertical="center" wrapText="1"/>
    </xf>
    <xf numFmtId="165" fontId="4" fillId="10" borderId="9" xfId="5" applyNumberFormat="1" applyFont="1" applyFill="1" applyBorder="1" applyAlignment="1">
      <alignment horizontal="center" vertical="center" wrapText="1"/>
    </xf>
    <xf numFmtId="0" fontId="4" fillId="10" borderId="9" xfId="6" applyNumberFormat="1" applyFont="1" applyFill="1" applyBorder="1" applyAlignment="1">
      <alignment horizontal="center" vertical="center" wrapText="1"/>
    </xf>
    <xf numFmtId="166" fontId="4" fillId="10" borderId="6" xfId="6" applyNumberFormat="1" applyFont="1" applyFill="1" applyBorder="1" applyAlignment="1">
      <alignment horizontal="center" vertical="center" wrapText="1"/>
    </xf>
    <xf numFmtId="0" fontId="4" fillId="10" borderId="6" xfId="6" applyNumberFormat="1" applyFont="1" applyFill="1" applyBorder="1" applyAlignment="1">
      <alignment vertical="center" wrapText="1"/>
    </xf>
    <xf numFmtId="0" fontId="4" fillId="10" borderId="10" xfId="3" applyFont="1" applyFill="1" applyBorder="1" applyAlignment="1">
      <alignment horizontal="center" vertical="center" wrapText="1"/>
    </xf>
    <xf numFmtId="164" fontId="4" fillId="10" borderId="10" xfId="3" applyNumberFormat="1" applyFont="1" applyFill="1" applyBorder="1" applyAlignment="1">
      <alignment horizontal="center" vertical="center" wrapText="1"/>
    </xf>
    <xf numFmtId="165" fontId="4" fillId="10" borderId="10" xfId="5" applyNumberFormat="1" applyFont="1" applyFill="1" applyBorder="1" applyAlignment="1">
      <alignment horizontal="center" vertical="center" wrapText="1"/>
    </xf>
    <xf numFmtId="0" fontId="4" fillId="10" borderId="10" xfId="6" applyNumberFormat="1" applyFont="1" applyFill="1" applyBorder="1" applyAlignment="1">
      <alignment horizontal="center" vertical="center" wrapText="1"/>
    </xf>
    <xf numFmtId="166" fontId="4" fillId="10" borderId="10" xfId="6" applyNumberFormat="1" applyFont="1" applyFill="1" applyBorder="1" applyAlignment="1">
      <alignment horizontal="center" vertical="center" wrapText="1"/>
    </xf>
    <xf numFmtId="0" fontId="4" fillId="10" borderId="10" xfId="6" applyNumberFormat="1" applyFont="1" applyFill="1" applyBorder="1" applyAlignment="1">
      <alignment vertical="center" wrapText="1"/>
    </xf>
    <xf numFmtId="0" fontId="4" fillId="10" borderId="6" xfId="3" applyFont="1" applyFill="1" applyBorder="1" applyAlignment="1">
      <alignment vertical="center" wrapText="1"/>
    </xf>
    <xf numFmtId="0" fontId="10" fillId="10" borderId="10" xfId="7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vertical="center" wrapText="1"/>
    </xf>
    <xf numFmtId="165" fontId="4" fillId="10" borderId="10" xfId="5" applyNumberFormat="1" applyFont="1" applyFill="1" applyBorder="1" applyAlignment="1">
      <alignment horizontal="center" vertical="center" wrapText="1"/>
    </xf>
    <xf numFmtId="0" fontId="10" fillId="10" borderId="2" xfId="7" applyFont="1" applyFill="1" applyBorder="1" applyAlignment="1">
      <alignment horizontal="left" vertical="center" wrapText="1"/>
    </xf>
    <xf numFmtId="9" fontId="4" fillId="10" borderId="10" xfId="6" applyFont="1" applyFill="1" applyBorder="1" applyAlignment="1">
      <alignment horizontal="center" vertical="center" wrapText="1"/>
    </xf>
    <xf numFmtId="166" fontId="4" fillId="10" borderId="10" xfId="6" applyNumberFormat="1" applyFont="1" applyFill="1" applyBorder="1" applyAlignment="1">
      <alignment horizontal="center" vertical="center" wrapText="1"/>
    </xf>
    <xf numFmtId="0" fontId="4" fillId="10" borderId="10" xfId="6" applyNumberFormat="1" applyFont="1" applyFill="1" applyBorder="1" applyAlignment="1">
      <alignment horizontal="center" vertical="center" wrapText="1"/>
    </xf>
    <xf numFmtId="0" fontId="10" fillId="10" borderId="2" xfId="7" applyFont="1" applyFill="1" applyBorder="1" applyAlignment="1">
      <alignment vertical="center" wrapText="1"/>
    </xf>
    <xf numFmtId="164" fontId="7" fillId="13" borderId="10" xfId="0" applyNumberFormat="1" applyFont="1" applyFill="1" applyBorder="1" applyAlignment="1">
      <alignment horizontal="center" vertical="center" textRotation="90"/>
    </xf>
    <xf numFmtId="0" fontId="11" fillId="10" borderId="10" xfId="0" applyFont="1" applyFill="1" applyBorder="1" applyAlignment="1">
      <alignment horizontal="left" vertical="center" wrapText="1"/>
    </xf>
    <xf numFmtId="164" fontId="3" fillId="6" borderId="10" xfId="3" applyNumberFormat="1" applyFont="1" applyFill="1" applyBorder="1" applyAlignment="1">
      <alignment horizontal="center" vertical="center" textRotation="90" wrapText="1"/>
    </xf>
    <xf numFmtId="164" fontId="7" fillId="13" borderId="2" xfId="3" applyNumberFormat="1" applyFont="1" applyFill="1" applyBorder="1" applyAlignment="1">
      <alignment horizontal="center" vertical="center" textRotation="90" wrapText="1"/>
    </xf>
    <xf numFmtId="0" fontId="4" fillId="10" borderId="2" xfId="3" applyFont="1" applyFill="1" applyBorder="1" applyAlignment="1">
      <alignment horizontal="center" vertical="center" wrapText="1"/>
    </xf>
    <xf numFmtId="164" fontId="4" fillId="10" borderId="10" xfId="3" applyNumberFormat="1" applyFont="1" applyFill="1" applyBorder="1" applyAlignment="1">
      <alignment horizontal="center" vertical="center" wrapText="1"/>
    </xf>
    <xf numFmtId="167" fontId="4" fillId="10" borderId="10" xfId="4" applyNumberFormat="1" applyFont="1" applyFill="1" applyBorder="1" applyAlignment="1">
      <alignment horizontal="center" vertical="center" wrapText="1"/>
    </xf>
    <xf numFmtId="44" fontId="4" fillId="10" borderId="10" xfId="2" applyFont="1" applyFill="1" applyBorder="1" applyAlignment="1">
      <alignment horizontal="center" vertical="center" wrapText="1"/>
    </xf>
    <xf numFmtId="0" fontId="4" fillId="10" borderId="2" xfId="3" quotePrefix="1" applyFont="1" applyFill="1" applyBorder="1" applyAlignment="1">
      <alignment horizontal="center" vertical="center" wrapText="1"/>
    </xf>
    <xf numFmtId="0" fontId="7" fillId="0" borderId="0" xfId="3" applyFont="1"/>
    <xf numFmtId="0" fontId="7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3" fontId="7" fillId="0" borderId="0" xfId="3" applyNumberFormat="1" applyFont="1" applyAlignment="1">
      <alignment horizontal="center" vertical="center" wrapText="1"/>
    </xf>
    <xf numFmtId="3" fontId="3" fillId="0" borderId="0" xfId="3" applyNumberFormat="1" applyFont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/>
    </xf>
    <xf numFmtId="3" fontId="7" fillId="0" borderId="0" xfId="3" applyNumberFormat="1" applyFont="1" applyAlignment="1">
      <alignment horizontal="center" vertical="center"/>
    </xf>
    <xf numFmtId="0" fontId="7" fillId="15" borderId="0" xfId="3" applyFont="1" applyFill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0" fontId="12" fillId="0" borderId="0" xfId="3" applyFont="1"/>
    <xf numFmtId="3" fontId="13" fillId="0" borderId="0" xfId="3" applyNumberFormat="1" applyFont="1"/>
    <xf numFmtId="0" fontId="4" fillId="0" borderId="0" xfId="3" applyFont="1" applyAlignment="1">
      <alignment horizontal="left"/>
    </xf>
    <xf numFmtId="0" fontId="13" fillId="0" borderId="0" xfId="3" applyFont="1"/>
  </cellXfs>
  <cellStyles count="8">
    <cellStyle name="Millares" xfId="1" builtinId="3"/>
    <cellStyle name="Millares 3 2" xfId="5" xr:uid="{5FE88341-B90A-4CEC-8CF3-D341EAAB46C5}"/>
    <cellStyle name="Moneda" xfId="2" builtinId="4"/>
    <cellStyle name="Moneda 2 2" xfId="4" xr:uid="{A91E4EAF-54D4-48EC-A5E1-646437C333FE}"/>
    <cellStyle name="Normal" xfId="0" builtinId="0"/>
    <cellStyle name="Normal 2" xfId="3" xr:uid="{C90BD317-0879-45CD-8E5E-7D1C310AE9FE}"/>
    <cellStyle name="Normal 2 2 2" xfId="7" xr:uid="{8F41F788-704F-4513-A4D2-7385D3C3E4DD}"/>
    <cellStyle name="Porcentaje 3 2" xfId="6" xr:uid="{874E32BB-20C1-4491-A2FF-1128907246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175241</xdr:colOff>
      <xdr:row>0</xdr:row>
      <xdr:rowOff>108722</xdr:rowOff>
    </xdr:from>
    <xdr:to>
      <xdr:col>7</xdr:col>
      <xdr:colOff>136071</xdr:colOff>
      <xdr:row>1</xdr:row>
      <xdr:rowOff>313962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22A15F44-4C46-408B-B854-3B34C65E2C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01" y="108722"/>
          <a:ext cx="3648910" cy="1020580"/>
        </a:xfrm>
        <a:prstGeom prst="rect">
          <a:avLst/>
        </a:prstGeom>
      </xdr:spPr>
    </xdr:pic>
    <xdr:clientData/>
  </xdr:twoCellAnchor>
  <xdr:oneCellAnchor>
    <xdr:from>
      <xdr:col>0</xdr:col>
      <xdr:colOff>133945</xdr:colOff>
      <xdr:row>26</xdr:row>
      <xdr:rowOff>119062</xdr:rowOff>
    </xdr:from>
    <xdr:ext cx="19574589" cy="574709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694C74B-49B6-4B20-AE27-F98FC56EA9A0}"/>
            </a:ext>
          </a:extLst>
        </xdr:cNvPr>
        <xdr:cNvSpPr txBox="1"/>
      </xdr:nvSpPr>
      <xdr:spPr>
        <a:xfrm>
          <a:off x="133945" y="31955422"/>
          <a:ext cx="19574589" cy="5747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		</a:t>
          </a:r>
        </a:p>
      </xdr:txBody>
    </xdr:sp>
    <xdr:clientData/>
  </xdr:oneCellAnchor>
  <xdr:twoCellAnchor editAs="oneCell">
    <xdr:from>
      <xdr:col>29</xdr:col>
      <xdr:colOff>149680</xdr:colOff>
      <xdr:row>0</xdr:row>
      <xdr:rowOff>70509</xdr:rowOff>
    </xdr:from>
    <xdr:to>
      <xdr:col>33</xdr:col>
      <xdr:colOff>609923</xdr:colOff>
      <xdr:row>1</xdr:row>
      <xdr:rowOff>253265</xdr:rowOff>
    </xdr:to>
    <xdr:pic>
      <xdr:nvPicPr>
        <xdr:cNvPr id="4" name="Imagen 3" descr="C:\Users\CONTABILIDAD-II\Pictures\ilovepdf_pages-to-jpg\logo nuevo ieo.png">
          <a:extLst>
            <a:ext uri="{FF2B5EF4-FFF2-40B4-BE49-F238E27FC236}">
              <a16:creationId xmlns:a16="http://schemas.microsoft.com/office/drawing/2014/main" id="{448643D8-9B86-44EA-8F10-25E798CCE39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060" y="70509"/>
          <a:ext cx="2837683" cy="99809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13</xdr:col>
      <xdr:colOff>1041687</xdr:colOff>
      <xdr:row>18</xdr:row>
      <xdr:rowOff>219075</xdr:rowOff>
    </xdr:from>
    <xdr:ext cx="3980585" cy="1504950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A38BB52B-5A39-46FA-9E0D-E6415C8BCC45}"/>
            </a:ext>
          </a:extLst>
        </xdr:cNvPr>
        <xdr:cNvSpPr txBox="1"/>
      </xdr:nvSpPr>
      <xdr:spPr>
        <a:xfrm>
          <a:off x="10383807" y="30386655"/>
          <a:ext cx="3980585" cy="1504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500" b="1" baseline="0"/>
            <a:t>  </a:t>
          </a:r>
          <a:endParaRPr lang="es-MX" sz="1500" b="1"/>
        </a:p>
        <a:p>
          <a:pPr algn="ctr"/>
          <a:endParaRPr lang="es-MX" sz="1500" b="1"/>
        </a:p>
        <a:p>
          <a:pPr algn="ctr"/>
          <a:endParaRPr lang="es-MX" sz="1500" b="1" baseline="0"/>
        </a:p>
        <a:p>
          <a:pPr algn="ctr"/>
          <a:r>
            <a:rPr lang="es-MX" sz="1500" b="1" baseline="0"/>
            <a:t>_______________________________</a:t>
          </a:r>
        </a:p>
        <a:p>
          <a:pPr algn="ctr"/>
          <a:r>
            <a:rPr lang="es-MX" sz="1500" b="1" baseline="0"/>
            <a:t>ING. EVERALDO WENCES SANTAMARÍA</a:t>
          </a:r>
        </a:p>
        <a:p>
          <a:pPr algn="ctr"/>
          <a:r>
            <a:rPr lang="es-MX" sz="1500" b="1" baseline="0"/>
            <a:t>SUBDIRECTOR ADMINISTRATIVO</a:t>
          </a:r>
          <a:endParaRPr lang="es-MX" sz="1500" b="1"/>
        </a:p>
      </xdr:txBody>
    </xdr:sp>
    <xdr:clientData/>
  </xdr:oneCellAnchor>
  <xdr:oneCellAnchor>
    <xdr:from>
      <xdr:col>3</xdr:col>
      <xdr:colOff>1420089</xdr:colOff>
      <xdr:row>18</xdr:row>
      <xdr:rowOff>209550</xdr:rowOff>
    </xdr:from>
    <xdr:ext cx="3810001" cy="1504950"/>
    <xdr:sp macro="" textlink="">
      <xdr:nvSpPr>
        <xdr:cNvPr id="6" name="4 CuadroTexto">
          <a:extLst>
            <a:ext uri="{FF2B5EF4-FFF2-40B4-BE49-F238E27FC236}">
              <a16:creationId xmlns:a16="http://schemas.microsoft.com/office/drawing/2014/main" id="{D74C9ABC-CBBC-4824-AB46-2B511144AF0B}"/>
            </a:ext>
          </a:extLst>
        </xdr:cNvPr>
        <xdr:cNvSpPr txBox="1"/>
      </xdr:nvSpPr>
      <xdr:spPr>
        <a:xfrm>
          <a:off x="2113509" y="30377130"/>
          <a:ext cx="3810001" cy="1504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500" b="1" baseline="0"/>
            <a:t> </a:t>
          </a:r>
          <a:endParaRPr lang="es-MX" sz="1500" b="1"/>
        </a:p>
        <a:p>
          <a:pPr algn="ctr"/>
          <a:endParaRPr lang="es-MX" sz="1500" b="1"/>
        </a:p>
        <a:p>
          <a:pPr algn="ctr"/>
          <a:endParaRPr lang="es-MX" sz="1500" b="1" baseline="0"/>
        </a:p>
        <a:p>
          <a:pPr algn="ctr"/>
          <a:r>
            <a:rPr lang="es-MX" sz="1500" b="1" baseline="0"/>
            <a:t>____________________________________</a:t>
          </a:r>
        </a:p>
        <a:p>
          <a:pPr algn="ctr"/>
          <a:r>
            <a:rPr lang="es-MX" sz="1500" b="1" baseline="0"/>
            <a:t>DRA. MA. ALEJANDRA LEON HERNANDEZ</a:t>
          </a:r>
        </a:p>
        <a:p>
          <a:pPr algn="ctr"/>
          <a:r>
            <a:rPr lang="es-MX" sz="1500" b="1" baseline="0"/>
            <a:t>DIRECTORA GENERAL</a:t>
          </a:r>
          <a:endParaRPr lang="es-MX" sz="15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A%202026%20IE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cuerdos\II\POA%20CONSOLIDADO%20%20EJERCICIO%202018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FORMATO 4 MIR (4)"/>
      <sheetName val=" FORMATO 4 MIR (3)"/>
      <sheetName val=" FORMATO 4 MIR (2)"/>
      <sheetName val="RESUMEN NARRATIVO 4"/>
      <sheetName val="PBR Portada"/>
      <sheetName val="ÁRBOL DE PROBLEMAS 4"/>
      <sheetName val="ÁRBOL DE OBJETIVOS 4"/>
      <sheetName val="POA 2025"/>
      <sheetName val=" FORMATO 4 MIR"/>
      <sheetName val="F TEC  INDIAct 1"/>
      <sheetName val="F TEC  INDIAct 2"/>
      <sheetName val="F TEC  INDIAct 3"/>
      <sheetName val="F TEC  INDIAct 4"/>
      <sheetName val="F TEC  INDIAct 5"/>
      <sheetName val="FORMATO PRESUPUESTARIO"/>
      <sheetName val="ADMINISTRATIVO"/>
      <sheetName val="FUNCIONAL"/>
      <sheetName val="PROGRAMÁTICO"/>
      <sheetName val="FUENTE FINANCIAMIENTO"/>
      <sheetName val="FONDO FINANCIAMIENTO"/>
      <sheetName val="OBJETO GASTO"/>
      <sheetName val="TIPO DE GASTO"/>
      <sheetName val="REGIÓN GEOGRÁFICA 2024"/>
      <sheetName val="Hoja6"/>
      <sheetName val="Hoja1"/>
      <sheetName val="ÁRBOL DE PROBLEMAS 44"/>
      <sheetName val="ÁRBOL DE OBJETIVOS 4 (2)"/>
      <sheetName val="ÁRBOL DE OBJETIVOS 44"/>
      <sheetName val="RESUMEN NARRATIVO 44"/>
      <sheetName val=" FORMATO 44 MIR"/>
      <sheetName val="POA 2025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ice"/>
      <sheetName val="Presentación"/>
      <sheetName val="Estratégico"/>
      <sheetName val="E1"/>
      <sheetName val="E2"/>
      <sheetName val="E3"/>
      <sheetName val="E4"/>
      <sheetName val="E5"/>
      <sheetName val="A1"/>
      <sheetName val="Indicadores "/>
    </sheetNames>
    <sheetDataSet>
      <sheetData sheetId="0" refreshError="1">
        <row r="13">
          <cell r="F13" t="str">
            <v>Consolidado Estatal 2018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4FD69-57EB-4C56-A370-16E4D32E64BF}">
  <sheetPr>
    <tabColor rgb="FF00B050"/>
    <pageSetUpPr fitToPage="1"/>
  </sheetPr>
  <dimension ref="B1:AL51"/>
  <sheetViews>
    <sheetView tabSelected="1" view="pageBreakPreview" zoomScaleNormal="90" zoomScaleSheetLayoutView="100" workbookViewId="0">
      <pane ySplit="1524" topLeftCell="A20" activePane="bottomLeft"/>
      <selection activeCell="Y5" sqref="Y5"/>
      <selection pane="bottomLeft" activeCell="N6" sqref="N6"/>
    </sheetView>
  </sheetViews>
  <sheetFormatPr baseColWidth="10" defaultColWidth="14.44140625" defaultRowHeight="15" customHeight="1"/>
  <cols>
    <col min="1" max="1" width="3.109375" style="2" customWidth="1"/>
    <col min="2" max="2" width="4.6640625" style="2" customWidth="1"/>
    <col min="3" max="3" width="5.109375" style="2" customWidth="1"/>
    <col min="4" max="4" width="17.88671875" style="122" customWidth="1"/>
    <col min="5" max="5" width="10.6640625" style="2" customWidth="1"/>
    <col min="6" max="6" width="5.5546875" style="2" customWidth="1"/>
    <col min="7" max="7" width="9.88671875" style="2" customWidth="1"/>
    <col min="8" max="8" width="13.109375" style="2" customWidth="1"/>
    <col min="9" max="9" width="16.33203125" style="2" customWidth="1"/>
    <col min="10" max="10" width="13.5546875" style="2" customWidth="1"/>
    <col min="11" max="11" width="15.6640625" style="2" customWidth="1"/>
    <col min="12" max="12" width="12.5546875" style="2" bestFit="1" customWidth="1"/>
    <col min="13" max="14" width="11.6640625" style="2" bestFit="1" customWidth="1"/>
    <col min="15" max="15" width="5.44140625" style="2" customWidth="1"/>
    <col min="16" max="16" width="10.44140625" style="2" bestFit="1" customWidth="1"/>
    <col min="17" max="17" width="12.5546875" style="125" bestFit="1" customWidth="1"/>
    <col min="18" max="18" width="10.109375" style="125" customWidth="1"/>
    <col min="19" max="19" width="11.33203125" style="2" customWidth="1"/>
    <col min="20" max="20" width="14.6640625" style="2" customWidth="1"/>
    <col min="21" max="21" width="8.88671875" style="2" customWidth="1"/>
    <col min="22" max="22" width="9.88671875" style="2" customWidth="1"/>
    <col min="23" max="23" width="8.88671875" style="2" customWidth="1"/>
    <col min="24" max="24" width="7.33203125" style="2" customWidth="1"/>
    <col min="25" max="25" width="5.5546875" style="2" customWidth="1"/>
    <col min="26" max="26" width="7.6640625" style="2" customWidth="1"/>
    <col min="27" max="27" width="6.44140625" style="2" customWidth="1"/>
    <col min="28" max="28" width="6.5546875" style="2" bestFit="1" customWidth="1"/>
    <col min="29" max="29" width="6" style="2" customWidth="1"/>
    <col min="30" max="30" width="8.5546875" style="2" customWidth="1"/>
    <col min="31" max="31" width="4.44140625" style="2" customWidth="1"/>
    <col min="32" max="32" width="9.6640625" style="2" customWidth="1"/>
    <col min="33" max="33" width="12" style="2" customWidth="1"/>
    <col min="34" max="34" width="17.44140625" style="124" customWidth="1"/>
    <col min="35" max="16384" width="14.44140625" style="2"/>
  </cols>
  <sheetData>
    <row r="1" spans="2:38" ht="64.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2:38" ht="39.9" customHeight="1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2:38" ht="15.75" customHeight="1">
      <c r="B3" s="4" t="s">
        <v>1</v>
      </c>
      <c r="C3" s="4"/>
      <c r="D3" s="4"/>
      <c r="E3" s="4" t="s">
        <v>2</v>
      </c>
      <c r="F3" s="5" t="s">
        <v>3</v>
      </c>
      <c r="G3" s="6"/>
      <c r="H3" s="5" t="s">
        <v>4</v>
      </c>
      <c r="I3" s="7"/>
      <c r="J3" s="7"/>
      <c r="K3" s="6"/>
      <c r="L3" s="8" t="s">
        <v>5</v>
      </c>
      <c r="M3" s="9"/>
      <c r="N3" s="9"/>
      <c r="O3" s="9"/>
      <c r="P3" s="9"/>
      <c r="Q3" s="10"/>
      <c r="R3" s="11" t="s">
        <v>6</v>
      </c>
      <c r="S3" s="4" t="s">
        <v>7</v>
      </c>
      <c r="T3" s="4" t="s">
        <v>8</v>
      </c>
      <c r="U3" s="4" t="s">
        <v>9</v>
      </c>
      <c r="V3" s="4" t="s">
        <v>10</v>
      </c>
      <c r="W3" s="4" t="s">
        <v>11</v>
      </c>
      <c r="X3" s="4" t="s">
        <v>93</v>
      </c>
      <c r="Y3" s="4"/>
      <c r="Z3" s="4"/>
      <c r="AA3" s="4"/>
      <c r="AB3" s="4"/>
      <c r="AC3" s="4"/>
      <c r="AD3" s="4"/>
      <c r="AE3" s="4"/>
      <c r="AF3" s="4"/>
      <c r="AG3" s="4" t="s">
        <v>12</v>
      </c>
      <c r="AH3" s="4" t="s">
        <v>13</v>
      </c>
    </row>
    <row r="4" spans="2:38" ht="12">
      <c r="B4" s="4"/>
      <c r="C4" s="4"/>
      <c r="D4" s="4"/>
      <c r="E4" s="4"/>
      <c r="F4" s="12"/>
      <c r="G4" s="13"/>
      <c r="H4" s="12"/>
      <c r="I4" s="14"/>
      <c r="J4" s="14"/>
      <c r="K4" s="13"/>
      <c r="L4" s="15"/>
      <c r="M4" s="16"/>
      <c r="N4" s="16"/>
      <c r="O4" s="16"/>
      <c r="P4" s="16"/>
      <c r="Q4" s="17"/>
      <c r="R4" s="18"/>
      <c r="S4" s="4"/>
      <c r="T4" s="4"/>
      <c r="U4" s="4"/>
      <c r="V4" s="4"/>
      <c r="W4" s="4"/>
      <c r="X4" s="4" t="s">
        <v>14</v>
      </c>
      <c r="Y4" s="4"/>
      <c r="Z4" s="4" t="s">
        <v>15</v>
      </c>
      <c r="AA4" s="4"/>
      <c r="AB4" s="4" t="s">
        <v>16</v>
      </c>
      <c r="AC4" s="4"/>
      <c r="AD4" s="4" t="s">
        <v>17</v>
      </c>
      <c r="AE4" s="4"/>
      <c r="AF4" s="4"/>
      <c r="AG4" s="4"/>
      <c r="AH4" s="4"/>
    </row>
    <row r="5" spans="2:38" ht="34.200000000000003">
      <c r="B5" s="4"/>
      <c r="C5" s="4"/>
      <c r="D5" s="4"/>
      <c r="E5" s="4"/>
      <c r="F5" s="19" t="s">
        <v>18</v>
      </c>
      <c r="G5" s="19" t="s">
        <v>19</v>
      </c>
      <c r="H5" s="19" t="s">
        <v>20</v>
      </c>
      <c r="I5" s="19" t="s">
        <v>21</v>
      </c>
      <c r="J5" s="19" t="s">
        <v>22</v>
      </c>
      <c r="K5" s="19" t="s">
        <v>23</v>
      </c>
      <c r="L5" s="20">
        <v>1000</v>
      </c>
      <c r="M5" s="20">
        <v>2000</v>
      </c>
      <c r="N5" s="20">
        <v>3000</v>
      </c>
      <c r="O5" s="20">
        <v>4000</v>
      </c>
      <c r="P5" s="20">
        <v>5000</v>
      </c>
      <c r="Q5" s="21" t="s">
        <v>24</v>
      </c>
      <c r="R5" s="22"/>
      <c r="S5" s="4"/>
      <c r="T5" s="4"/>
      <c r="U5" s="4"/>
      <c r="V5" s="4"/>
      <c r="W5" s="4"/>
      <c r="X5" s="23" t="s">
        <v>25</v>
      </c>
      <c r="Y5" s="23" t="s">
        <v>26</v>
      </c>
      <c r="Z5" s="23" t="s">
        <v>25</v>
      </c>
      <c r="AA5" s="23" t="s">
        <v>26</v>
      </c>
      <c r="AB5" s="23" t="s">
        <v>25</v>
      </c>
      <c r="AC5" s="23" t="s">
        <v>26</v>
      </c>
      <c r="AD5" s="23" t="s">
        <v>25</v>
      </c>
      <c r="AE5" s="23" t="s">
        <v>26</v>
      </c>
      <c r="AF5" s="23" t="s">
        <v>24</v>
      </c>
      <c r="AG5" s="4"/>
      <c r="AH5" s="4"/>
    </row>
    <row r="6" spans="2:38" ht="269.25" customHeight="1">
      <c r="B6" s="24" t="s">
        <v>27</v>
      </c>
      <c r="C6" s="25"/>
      <c r="D6" s="26" t="s">
        <v>28</v>
      </c>
      <c r="E6" s="26" t="s">
        <v>29</v>
      </c>
      <c r="F6" s="27">
        <v>3</v>
      </c>
      <c r="G6" s="26" t="s">
        <v>30</v>
      </c>
      <c r="H6" s="26" t="s">
        <v>31</v>
      </c>
      <c r="I6" s="26" t="s">
        <v>32</v>
      </c>
      <c r="J6" s="26" t="s">
        <v>33</v>
      </c>
      <c r="K6" s="26" t="s">
        <v>34</v>
      </c>
      <c r="L6" s="28">
        <f>+L7</f>
        <v>45681188.839999996</v>
      </c>
      <c r="M6" s="28">
        <f>+M7</f>
        <v>9071752.6899999995</v>
      </c>
      <c r="N6" s="28" t="s">
        <v>94</v>
      </c>
      <c r="O6" s="28"/>
      <c r="P6" s="28">
        <f>+P7</f>
        <v>912607</v>
      </c>
      <c r="Q6" s="29">
        <f t="shared" ref="Q6:Q18" si="0">SUM(L6:P6)</f>
        <v>55665548.529999994</v>
      </c>
      <c r="R6" s="30" t="s">
        <v>35</v>
      </c>
      <c r="S6" s="31" t="s">
        <v>36</v>
      </c>
      <c r="T6" s="31" t="s">
        <v>37</v>
      </c>
      <c r="U6" s="31" t="s">
        <v>38</v>
      </c>
      <c r="V6" s="31" t="s">
        <v>39</v>
      </c>
      <c r="W6" s="31" t="s">
        <v>40</v>
      </c>
      <c r="X6" s="32">
        <v>6486</v>
      </c>
      <c r="Y6" s="32"/>
      <c r="Z6" s="32">
        <v>8241</v>
      </c>
      <c r="AA6" s="32"/>
      <c r="AB6" s="32">
        <v>6371</v>
      </c>
      <c r="AC6" s="32"/>
      <c r="AD6" s="32">
        <v>6715</v>
      </c>
      <c r="AE6" s="32"/>
      <c r="AF6" s="32">
        <f>+X6+Z6+AB6+AD6</f>
        <v>27813</v>
      </c>
      <c r="AG6" s="33" t="s">
        <v>41</v>
      </c>
      <c r="AH6" s="33" t="s">
        <v>42</v>
      </c>
      <c r="AI6" s="34"/>
      <c r="AJ6" s="34"/>
      <c r="AK6" s="34"/>
      <c r="AL6" s="34"/>
    </row>
    <row r="7" spans="2:38" ht="261.75" customHeight="1">
      <c r="B7" s="35" t="s">
        <v>43</v>
      </c>
      <c r="C7" s="36"/>
      <c r="D7" s="37" t="s">
        <v>44</v>
      </c>
      <c r="E7" s="37" t="s">
        <v>29</v>
      </c>
      <c r="F7" s="38">
        <v>3</v>
      </c>
      <c r="G7" s="38" t="s">
        <v>30</v>
      </c>
      <c r="H7" s="38" t="s">
        <v>31</v>
      </c>
      <c r="I7" s="38" t="s">
        <v>32</v>
      </c>
      <c r="J7" s="38" t="s">
        <v>33</v>
      </c>
      <c r="K7" s="38" t="s">
        <v>34</v>
      </c>
      <c r="L7" s="39">
        <f>+L8+L9+L11</f>
        <v>45681188.839999996</v>
      </c>
      <c r="M7" s="39">
        <f>+M8+M9+M11</f>
        <v>9071752.6899999995</v>
      </c>
      <c r="N7" s="39">
        <f>+N8+N9</f>
        <v>7070721.4699999997</v>
      </c>
      <c r="O7" s="40"/>
      <c r="P7" s="39">
        <f>+P8+P9</f>
        <v>912607</v>
      </c>
      <c r="Q7" s="41">
        <f t="shared" si="0"/>
        <v>62736269.999999993</v>
      </c>
      <c r="R7" s="42" t="s">
        <v>45</v>
      </c>
      <c r="S7" s="42" t="s">
        <v>46</v>
      </c>
      <c r="T7" s="42" t="s">
        <v>47</v>
      </c>
      <c r="U7" s="42" t="s">
        <v>38</v>
      </c>
      <c r="V7" s="42" t="s">
        <v>39</v>
      </c>
      <c r="W7" s="42" t="s">
        <v>40</v>
      </c>
      <c r="X7" s="43">
        <v>6486</v>
      </c>
      <c r="Y7" s="43"/>
      <c r="Z7" s="43">
        <v>8241</v>
      </c>
      <c r="AA7" s="43"/>
      <c r="AB7" s="43">
        <v>6371</v>
      </c>
      <c r="AC7" s="43"/>
      <c r="AD7" s="43">
        <v>6715</v>
      </c>
      <c r="AE7" s="43"/>
      <c r="AF7" s="44">
        <f>+X7+Z7+AB7+AD7</f>
        <v>27813</v>
      </c>
      <c r="AG7" s="45" t="s">
        <v>48</v>
      </c>
      <c r="AH7" s="45" t="s">
        <v>49</v>
      </c>
      <c r="AI7" s="34"/>
      <c r="AJ7" s="46"/>
      <c r="AK7" s="34"/>
      <c r="AL7" s="34"/>
    </row>
    <row r="8" spans="2:38" ht="83.25" customHeight="1">
      <c r="B8" s="47" t="s">
        <v>50</v>
      </c>
      <c r="C8" s="48">
        <v>1</v>
      </c>
      <c r="D8" s="49" t="s">
        <v>51</v>
      </c>
      <c r="E8" s="49" t="s">
        <v>29</v>
      </c>
      <c r="F8" s="49">
        <v>3</v>
      </c>
      <c r="G8" s="49" t="s">
        <v>30</v>
      </c>
      <c r="H8" s="49" t="s">
        <v>31</v>
      </c>
      <c r="I8" s="49" t="s">
        <v>32</v>
      </c>
      <c r="J8" s="49" t="s">
        <v>33</v>
      </c>
      <c r="K8" s="49" t="s">
        <v>34</v>
      </c>
      <c r="L8" s="50">
        <f>+L12+L14</f>
        <v>31079458.839999996</v>
      </c>
      <c r="M8" s="50">
        <f>+M12+M14</f>
        <v>554076.68999999994</v>
      </c>
      <c r="N8" s="50">
        <f>N12+N14</f>
        <v>627464.47</v>
      </c>
      <c r="O8" s="50"/>
      <c r="P8" s="50"/>
      <c r="Q8" s="51">
        <f>SUM(L8:P8)</f>
        <v>32260999.999999996</v>
      </c>
      <c r="R8" s="52" t="s">
        <v>52</v>
      </c>
      <c r="S8" s="49" t="s">
        <v>53</v>
      </c>
      <c r="T8" s="49" t="s">
        <v>54</v>
      </c>
      <c r="U8" s="49" t="s">
        <v>55</v>
      </c>
      <c r="V8" s="49" t="s">
        <v>39</v>
      </c>
      <c r="W8" s="49" t="s">
        <v>40</v>
      </c>
      <c r="X8" s="53">
        <v>0.9</v>
      </c>
      <c r="Y8" s="53"/>
      <c r="Z8" s="53">
        <v>0.9</v>
      </c>
      <c r="AA8" s="53"/>
      <c r="AB8" s="53">
        <v>0.9</v>
      </c>
      <c r="AC8" s="53"/>
      <c r="AD8" s="53">
        <v>0.9</v>
      </c>
      <c r="AE8" s="53"/>
      <c r="AF8" s="53">
        <v>0.9</v>
      </c>
      <c r="AG8" s="49" t="s">
        <v>56</v>
      </c>
      <c r="AH8" s="49" t="s">
        <v>57</v>
      </c>
      <c r="AI8" s="34"/>
      <c r="AJ8" s="34"/>
      <c r="AK8" s="34"/>
      <c r="AL8" s="34"/>
    </row>
    <row r="9" spans="2:38" ht="100.5" customHeight="1">
      <c r="B9" s="47"/>
      <c r="C9" s="54"/>
      <c r="D9" s="55"/>
      <c r="E9" s="55"/>
      <c r="F9" s="55"/>
      <c r="G9" s="55"/>
      <c r="H9" s="55"/>
      <c r="I9" s="55"/>
      <c r="J9" s="55"/>
      <c r="K9" s="55"/>
      <c r="L9" s="50">
        <f>+L13+L15</f>
        <v>14601730</v>
      </c>
      <c r="M9" s="50">
        <f>+M13+M15</f>
        <v>8517676</v>
      </c>
      <c r="N9" s="50">
        <f>+N11+N13+N15</f>
        <v>6443257</v>
      </c>
      <c r="O9" s="50"/>
      <c r="P9" s="50">
        <f>+P13+P15</f>
        <v>912607</v>
      </c>
      <c r="Q9" s="51">
        <f>SUM(L9:P9)</f>
        <v>30475270</v>
      </c>
      <c r="R9" s="52" t="s">
        <v>58</v>
      </c>
      <c r="S9" s="55"/>
      <c r="T9" s="55"/>
      <c r="U9" s="55"/>
      <c r="V9" s="55"/>
      <c r="W9" s="55"/>
      <c r="X9" s="56"/>
      <c r="Y9" s="56"/>
      <c r="Z9" s="56"/>
      <c r="AA9" s="56"/>
      <c r="AB9" s="56"/>
      <c r="AC9" s="56"/>
      <c r="AD9" s="56"/>
      <c r="AE9" s="56"/>
      <c r="AF9" s="56"/>
      <c r="AG9" s="55"/>
      <c r="AH9" s="55"/>
      <c r="AI9" s="34"/>
      <c r="AJ9" s="34"/>
      <c r="AK9" s="34"/>
      <c r="AL9" s="34"/>
    </row>
    <row r="10" spans="2:38" ht="120">
      <c r="B10" s="47"/>
      <c r="C10" s="57">
        <v>2</v>
      </c>
      <c r="D10" s="58" t="s">
        <v>59</v>
      </c>
      <c r="E10" s="30" t="s">
        <v>29</v>
      </c>
      <c r="F10" s="59">
        <v>3</v>
      </c>
      <c r="G10" s="59" t="s">
        <v>30</v>
      </c>
      <c r="H10" s="59" t="s">
        <v>31</v>
      </c>
      <c r="I10" s="59" t="s">
        <v>32</v>
      </c>
      <c r="J10" s="59" t="s">
        <v>33</v>
      </c>
      <c r="K10" s="59" t="s">
        <v>34</v>
      </c>
      <c r="L10" s="50" t="s">
        <v>60</v>
      </c>
      <c r="M10" s="50" t="s">
        <v>60</v>
      </c>
      <c r="N10" s="50" t="s">
        <v>60</v>
      </c>
      <c r="O10" s="50"/>
      <c r="P10" s="50" t="s">
        <v>60</v>
      </c>
      <c r="Q10" s="51" t="s">
        <v>60</v>
      </c>
      <c r="R10" s="52" t="s">
        <v>60</v>
      </c>
      <c r="S10" s="29" t="s">
        <v>61</v>
      </c>
      <c r="T10" s="29" t="s">
        <v>62</v>
      </c>
      <c r="U10" s="29" t="s">
        <v>63</v>
      </c>
      <c r="V10" s="60" t="s">
        <v>39</v>
      </c>
      <c r="W10" s="60" t="s">
        <v>40</v>
      </c>
      <c r="X10" s="61">
        <v>0.9</v>
      </c>
      <c r="Y10" s="62"/>
      <c r="Z10" s="61">
        <v>0.9</v>
      </c>
      <c r="AA10" s="63"/>
      <c r="AB10" s="61">
        <v>0.9</v>
      </c>
      <c r="AC10" s="63"/>
      <c r="AD10" s="61">
        <v>0.9</v>
      </c>
      <c r="AE10" s="62"/>
      <c r="AF10" s="61">
        <v>0.9</v>
      </c>
      <c r="AG10" s="29" t="s">
        <v>64</v>
      </c>
      <c r="AH10" s="30" t="s">
        <v>65</v>
      </c>
      <c r="AI10" s="64"/>
      <c r="AJ10" s="34"/>
      <c r="AK10" s="34"/>
      <c r="AL10" s="34"/>
    </row>
    <row r="11" spans="2:38" ht="258.75" customHeight="1">
      <c r="B11" s="65"/>
      <c r="C11" s="36">
        <v>3</v>
      </c>
      <c r="D11" s="30" t="s">
        <v>66</v>
      </c>
      <c r="E11" s="30" t="s">
        <v>29</v>
      </c>
      <c r="F11" s="59">
        <v>3</v>
      </c>
      <c r="G11" s="59" t="s">
        <v>30</v>
      </c>
      <c r="H11" s="59" t="s">
        <v>31</v>
      </c>
      <c r="I11" s="59" t="s">
        <v>32</v>
      </c>
      <c r="J11" s="59" t="s">
        <v>33</v>
      </c>
      <c r="K11" s="59" t="s">
        <v>34</v>
      </c>
      <c r="L11" s="66"/>
      <c r="M11" s="66"/>
      <c r="N11" s="67">
        <v>55000</v>
      </c>
      <c r="O11" s="67"/>
      <c r="P11" s="67"/>
      <c r="Q11" s="51">
        <f t="shared" si="0"/>
        <v>55000</v>
      </c>
      <c r="R11" s="30" t="s">
        <v>58</v>
      </c>
      <c r="S11" s="29" t="s">
        <v>67</v>
      </c>
      <c r="T11" s="29" t="s">
        <v>68</v>
      </c>
      <c r="U11" s="29" t="s">
        <v>63</v>
      </c>
      <c r="V11" s="60" t="s">
        <v>39</v>
      </c>
      <c r="W11" s="60" t="s">
        <v>40</v>
      </c>
      <c r="X11" s="63">
        <v>23</v>
      </c>
      <c r="Y11" s="63"/>
      <c r="Z11" s="63">
        <v>29</v>
      </c>
      <c r="AA11" s="63"/>
      <c r="AB11" s="63">
        <v>29</v>
      </c>
      <c r="AC11" s="63"/>
      <c r="AD11" s="63">
        <v>34</v>
      </c>
      <c r="AE11" s="63"/>
      <c r="AF11" s="62">
        <v>1</v>
      </c>
      <c r="AG11" s="30" t="s">
        <v>56</v>
      </c>
      <c r="AH11" s="30" t="s">
        <v>69</v>
      </c>
      <c r="AI11" s="34"/>
      <c r="AJ11" s="34"/>
      <c r="AK11" s="34"/>
      <c r="AL11" s="34"/>
    </row>
    <row r="12" spans="2:38" ht="79.5" customHeight="1">
      <c r="B12" s="68" t="s">
        <v>70</v>
      </c>
      <c r="C12" s="69">
        <v>1.1000000000000001</v>
      </c>
      <c r="D12" s="70" t="s">
        <v>71</v>
      </c>
      <c r="E12" s="70" t="s">
        <v>29</v>
      </c>
      <c r="F12" s="71">
        <v>3</v>
      </c>
      <c r="G12" s="71" t="s">
        <v>30</v>
      </c>
      <c r="H12" s="71" t="s">
        <v>31</v>
      </c>
      <c r="I12" s="71" t="s">
        <v>32</v>
      </c>
      <c r="J12" s="71" t="s">
        <v>33</v>
      </c>
      <c r="K12" s="71" t="s">
        <v>34</v>
      </c>
      <c r="L12" s="72">
        <v>9323837.5299999993</v>
      </c>
      <c r="M12" s="72">
        <v>166223.13</v>
      </c>
      <c r="N12" s="73">
        <v>188239.34</v>
      </c>
      <c r="O12" s="73"/>
      <c r="P12" s="73"/>
      <c r="Q12" s="73">
        <f t="shared" si="0"/>
        <v>9678300</v>
      </c>
      <c r="R12" s="74" t="s">
        <v>52</v>
      </c>
      <c r="S12" s="75" t="s">
        <v>72</v>
      </c>
      <c r="T12" s="75" t="s">
        <v>73</v>
      </c>
      <c r="U12" s="75" t="s">
        <v>74</v>
      </c>
      <c r="V12" s="75" t="s">
        <v>39</v>
      </c>
      <c r="W12" s="75" t="s">
        <v>75</v>
      </c>
      <c r="X12" s="76">
        <v>6486</v>
      </c>
      <c r="Y12" s="76"/>
      <c r="Z12" s="76">
        <v>8241</v>
      </c>
      <c r="AA12" s="76"/>
      <c r="AB12" s="76">
        <v>6371</v>
      </c>
      <c r="AC12" s="76"/>
      <c r="AD12" s="76">
        <v>6715</v>
      </c>
      <c r="AE12" s="76"/>
      <c r="AF12" s="76">
        <f>+X12+Z12+AB12+AD12</f>
        <v>27813</v>
      </c>
      <c r="AG12" s="75" t="s">
        <v>76</v>
      </c>
      <c r="AH12" s="75" t="s">
        <v>57</v>
      </c>
      <c r="AI12" s="34"/>
      <c r="AJ12" s="34"/>
      <c r="AK12" s="34"/>
      <c r="AL12" s="34"/>
    </row>
    <row r="13" spans="2:38" ht="171.75" customHeight="1">
      <c r="B13" s="77"/>
      <c r="C13" s="78"/>
      <c r="D13" s="79"/>
      <c r="E13" s="79"/>
      <c r="F13" s="80"/>
      <c r="G13" s="80"/>
      <c r="H13" s="80"/>
      <c r="I13" s="80"/>
      <c r="J13" s="80"/>
      <c r="K13" s="80"/>
      <c r="L13" s="72">
        <v>4380519</v>
      </c>
      <c r="M13" s="72">
        <v>2555303</v>
      </c>
      <c r="N13" s="73">
        <v>1916477</v>
      </c>
      <c r="O13" s="73"/>
      <c r="P13" s="73">
        <v>273782</v>
      </c>
      <c r="Q13" s="72">
        <f>SUM(L13:P13)</f>
        <v>9126081</v>
      </c>
      <c r="R13" s="74" t="s">
        <v>58</v>
      </c>
      <c r="S13" s="81"/>
      <c r="T13" s="81"/>
      <c r="U13" s="81"/>
      <c r="V13" s="81"/>
      <c r="W13" s="81"/>
      <c r="X13" s="82"/>
      <c r="Y13" s="82"/>
      <c r="Z13" s="82"/>
      <c r="AA13" s="82"/>
      <c r="AB13" s="82"/>
      <c r="AC13" s="82"/>
      <c r="AD13" s="82"/>
      <c r="AE13" s="82"/>
      <c r="AF13" s="82"/>
      <c r="AG13" s="81"/>
      <c r="AH13" s="81"/>
      <c r="AI13" s="34"/>
      <c r="AJ13" s="34"/>
      <c r="AK13" s="34"/>
      <c r="AL13" s="34"/>
    </row>
    <row r="14" spans="2:38" ht="103.5" customHeight="1">
      <c r="B14" s="77"/>
      <c r="C14" s="69">
        <v>1.2</v>
      </c>
      <c r="D14" s="70" t="s">
        <v>77</v>
      </c>
      <c r="E14" s="70" t="s">
        <v>29</v>
      </c>
      <c r="F14" s="71">
        <v>3</v>
      </c>
      <c r="G14" s="70" t="s">
        <v>30</v>
      </c>
      <c r="H14" s="70" t="s">
        <v>31</v>
      </c>
      <c r="I14" s="70" t="s">
        <v>32</v>
      </c>
      <c r="J14" s="70" t="s">
        <v>33</v>
      </c>
      <c r="K14" s="70" t="s">
        <v>34</v>
      </c>
      <c r="L14" s="72">
        <v>21755621.309999999</v>
      </c>
      <c r="M14" s="72">
        <v>387853.56</v>
      </c>
      <c r="N14" s="73">
        <v>439225.13</v>
      </c>
      <c r="O14" s="73"/>
      <c r="P14" s="73"/>
      <c r="Q14" s="73">
        <f t="shared" si="0"/>
        <v>22582699.999999996</v>
      </c>
      <c r="R14" s="73" t="s">
        <v>52</v>
      </c>
      <c r="S14" s="75" t="s">
        <v>78</v>
      </c>
      <c r="T14" s="75" t="s">
        <v>79</v>
      </c>
      <c r="U14" s="75" t="s">
        <v>74</v>
      </c>
      <c r="V14" s="75" t="s">
        <v>39</v>
      </c>
      <c r="W14" s="75" t="s">
        <v>80</v>
      </c>
      <c r="X14" s="76">
        <v>483</v>
      </c>
      <c r="Y14" s="83"/>
      <c r="Z14" s="76">
        <v>628</v>
      </c>
      <c r="AA14" s="76"/>
      <c r="AB14" s="76">
        <v>531</v>
      </c>
      <c r="AC14" s="84"/>
      <c r="AD14" s="76">
        <v>507</v>
      </c>
      <c r="AE14" s="84"/>
      <c r="AF14" s="76">
        <f>+X14+Z14+AB14+AD14</f>
        <v>2149</v>
      </c>
      <c r="AG14" s="75" t="s">
        <v>81</v>
      </c>
      <c r="AH14" s="70" t="s">
        <v>57</v>
      </c>
      <c r="AI14" s="34"/>
      <c r="AJ14" s="34"/>
      <c r="AK14" s="34"/>
      <c r="AL14" s="34"/>
    </row>
    <row r="15" spans="2:38" ht="142.5" customHeight="1">
      <c r="B15" s="77"/>
      <c r="C15" s="78"/>
      <c r="D15" s="85"/>
      <c r="E15" s="85"/>
      <c r="F15" s="86"/>
      <c r="G15" s="85"/>
      <c r="H15" s="85"/>
      <c r="I15" s="85"/>
      <c r="J15" s="85"/>
      <c r="K15" s="85"/>
      <c r="L15" s="72">
        <v>10221211</v>
      </c>
      <c r="M15" s="72">
        <v>5962373</v>
      </c>
      <c r="N15" s="73">
        <v>4471780</v>
      </c>
      <c r="O15" s="73"/>
      <c r="P15" s="73">
        <v>638825</v>
      </c>
      <c r="Q15" s="72">
        <f t="shared" si="0"/>
        <v>21294189</v>
      </c>
      <c r="R15" s="73" t="s">
        <v>58</v>
      </c>
      <c r="S15" s="87"/>
      <c r="T15" s="87"/>
      <c r="U15" s="87"/>
      <c r="V15" s="87"/>
      <c r="W15" s="87"/>
      <c r="X15" s="88"/>
      <c r="Y15" s="89"/>
      <c r="Z15" s="88"/>
      <c r="AA15" s="88"/>
      <c r="AB15" s="88"/>
      <c r="AC15" s="90"/>
      <c r="AD15" s="88"/>
      <c r="AE15" s="90"/>
      <c r="AF15" s="88"/>
      <c r="AG15" s="87"/>
      <c r="AH15" s="85"/>
      <c r="AI15" s="34"/>
      <c r="AJ15" s="34"/>
      <c r="AK15" s="34"/>
      <c r="AL15" s="34"/>
    </row>
    <row r="16" spans="2:38" ht="204" customHeight="1">
      <c r="B16" s="77"/>
      <c r="C16" s="69">
        <v>2</v>
      </c>
      <c r="D16" s="91" t="s">
        <v>82</v>
      </c>
      <c r="E16" s="70" t="s">
        <v>29</v>
      </c>
      <c r="F16" s="71">
        <v>3</v>
      </c>
      <c r="G16" s="71" t="s">
        <v>30</v>
      </c>
      <c r="H16" s="71" t="s">
        <v>31</v>
      </c>
      <c r="I16" s="71" t="s">
        <v>32</v>
      </c>
      <c r="J16" s="71" t="s">
        <v>33</v>
      </c>
      <c r="K16" s="71" t="s">
        <v>34</v>
      </c>
      <c r="L16" s="72" t="s">
        <v>60</v>
      </c>
      <c r="M16" s="72" t="s">
        <v>60</v>
      </c>
      <c r="N16" s="72" t="s">
        <v>60</v>
      </c>
      <c r="O16" s="73"/>
      <c r="P16" s="72" t="s">
        <v>60</v>
      </c>
      <c r="Q16" s="72" t="s">
        <v>60</v>
      </c>
      <c r="R16" s="72" t="s">
        <v>60</v>
      </c>
      <c r="S16" s="92" t="s">
        <v>83</v>
      </c>
      <c r="T16" s="93" t="s">
        <v>62</v>
      </c>
      <c r="U16" s="94" t="s">
        <v>63</v>
      </c>
      <c r="V16" s="94" t="s">
        <v>39</v>
      </c>
      <c r="W16" s="95" t="s">
        <v>84</v>
      </c>
      <c r="X16" s="96">
        <v>0.9</v>
      </c>
      <c r="Y16" s="97"/>
      <c r="Z16" s="96">
        <v>0.9</v>
      </c>
      <c r="AA16" s="98"/>
      <c r="AB16" s="96">
        <v>0.9</v>
      </c>
      <c r="AC16" s="98"/>
      <c r="AD16" s="96">
        <v>0.9</v>
      </c>
      <c r="AE16" s="98"/>
      <c r="AF16" s="96">
        <v>0.9</v>
      </c>
      <c r="AG16" s="94" t="s">
        <v>64</v>
      </c>
      <c r="AH16" s="99" t="s">
        <v>85</v>
      </c>
      <c r="AI16" s="34"/>
      <c r="AJ16" s="34"/>
      <c r="AK16" s="34"/>
      <c r="AL16" s="34"/>
    </row>
    <row r="17" spans="2:38" ht="197.25" customHeight="1">
      <c r="B17" s="77"/>
      <c r="C17" s="100"/>
      <c r="D17" s="91" t="s">
        <v>86</v>
      </c>
      <c r="E17" s="79"/>
      <c r="F17" s="80"/>
      <c r="G17" s="80"/>
      <c r="H17" s="80"/>
      <c r="I17" s="80"/>
      <c r="J17" s="80"/>
      <c r="K17" s="80"/>
      <c r="L17" s="72" t="s">
        <v>60</v>
      </c>
      <c r="M17" s="72" t="s">
        <v>60</v>
      </c>
      <c r="N17" s="72" t="s">
        <v>60</v>
      </c>
      <c r="O17" s="73"/>
      <c r="P17" s="72" t="s">
        <v>60</v>
      </c>
      <c r="Q17" s="72" t="s">
        <v>60</v>
      </c>
      <c r="R17" s="72" t="s">
        <v>60</v>
      </c>
      <c r="S17" s="92" t="s">
        <v>87</v>
      </c>
      <c r="T17" s="101" t="s">
        <v>62</v>
      </c>
      <c r="U17" s="94" t="s">
        <v>63</v>
      </c>
      <c r="V17" s="94" t="s">
        <v>39</v>
      </c>
      <c r="W17" s="95" t="s">
        <v>84</v>
      </c>
      <c r="X17" s="96">
        <v>0.9</v>
      </c>
      <c r="Y17" s="97"/>
      <c r="Z17" s="96">
        <v>0.9</v>
      </c>
      <c r="AA17" s="98"/>
      <c r="AB17" s="96">
        <v>0.9</v>
      </c>
      <c r="AC17" s="98"/>
      <c r="AD17" s="96">
        <v>0.9</v>
      </c>
      <c r="AE17" s="98"/>
      <c r="AF17" s="96">
        <v>0.9</v>
      </c>
      <c r="AG17" s="94" t="s">
        <v>64</v>
      </c>
      <c r="AH17" s="99" t="s">
        <v>85</v>
      </c>
      <c r="AI17" s="34"/>
      <c r="AJ17" s="34"/>
      <c r="AK17" s="34"/>
      <c r="AL17" s="34"/>
    </row>
    <row r="18" spans="2:38" ht="221.25" customHeight="1">
      <c r="B18" s="102"/>
      <c r="C18" s="103">
        <v>3</v>
      </c>
      <c r="D18" s="104" t="s">
        <v>88</v>
      </c>
      <c r="E18" s="104" t="s">
        <v>29</v>
      </c>
      <c r="F18" s="105">
        <v>3</v>
      </c>
      <c r="G18" s="105" t="s">
        <v>30</v>
      </c>
      <c r="H18" s="105" t="s">
        <v>31</v>
      </c>
      <c r="I18" s="105" t="s">
        <v>32</v>
      </c>
      <c r="J18" s="105" t="s">
        <v>33</v>
      </c>
      <c r="K18" s="105" t="s">
        <v>34</v>
      </c>
      <c r="L18" s="106"/>
      <c r="M18" s="106"/>
      <c r="N18" s="73">
        <v>50000</v>
      </c>
      <c r="O18" s="73"/>
      <c r="P18" s="73"/>
      <c r="Q18" s="107">
        <f t="shared" si="0"/>
        <v>50000</v>
      </c>
      <c r="R18" s="104" t="s">
        <v>58</v>
      </c>
      <c r="S18" s="94" t="s">
        <v>89</v>
      </c>
      <c r="T18" s="94" t="s">
        <v>68</v>
      </c>
      <c r="U18" s="94" t="s">
        <v>63</v>
      </c>
      <c r="V18" s="108" t="s">
        <v>39</v>
      </c>
      <c r="W18" s="94" t="s">
        <v>90</v>
      </c>
      <c r="X18" s="98">
        <v>10</v>
      </c>
      <c r="Y18" s="97"/>
      <c r="Z18" s="98">
        <v>26</v>
      </c>
      <c r="AA18" s="98"/>
      <c r="AB18" s="98">
        <v>26</v>
      </c>
      <c r="AC18" s="98"/>
      <c r="AD18" s="98">
        <v>32</v>
      </c>
      <c r="AE18" s="98"/>
      <c r="AF18" s="97">
        <v>1</v>
      </c>
      <c r="AG18" s="104" t="s">
        <v>91</v>
      </c>
      <c r="AH18" s="104" t="s">
        <v>92</v>
      </c>
      <c r="AI18" s="34"/>
      <c r="AJ18" s="34"/>
      <c r="AK18" s="34"/>
      <c r="AL18" s="34"/>
    </row>
    <row r="19" spans="2:38" ht="22.5" customHeight="1">
      <c r="B19" s="109"/>
      <c r="C19" s="110"/>
      <c r="D19" s="111"/>
      <c r="E19" s="111"/>
      <c r="F19" s="112"/>
      <c r="G19" s="112"/>
      <c r="H19" s="112"/>
      <c r="I19" s="112"/>
      <c r="J19" s="112"/>
      <c r="K19" s="112"/>
      <c r="L19" s="113"/>
      <c r="M19" s="113"/>
      <c r="N19" s="113"/>
      <c r="O19" s="113"/>
      <c r="P19" s="113"/>
      <c r="Q19" s="114"/>
      <c r="R19" s="114"/>
      <c r="S19" s="115"/>
      <c r="T19" s="110"/>
      <c r="U19" s="116"/>
      <c r="V19" s="116"/>
      <c r="W19" s="116"/>
      <c r="X19" s="116"/>
      <c r="Y19" s="110"/>
      <c r="Z19" s="117"/>
      <c r="AA19" s="117"/>
      <c r="AB19" s="117"/>
      <c r="AC19" s="117"/>
      <c r="AD19" s="117"/>
      <c r="AE19" s="117"/>
      <c r="AF19" s="117"/>
      <c r="AG19" s="110"/>
      <c r="AH19" s="115"/>
    </row>
    <row r="20" spans="2:38" ht="15.75" customHeight="1">
      <c r="B20" s="109"/>
      <c r="C20" s="118"/>
      <c r="D20" s="119"/>
      <c r="E20" s="119"/>
      <c r="F20" s="110"/>
      <c r="G20" s="110"/>
      <c r="H20" s="110"/>
      <c r="I20" s="110"/>
      <c r="J20" s="110"/>
      <c r="K20" s="110"/>
      <c r="L20" s="113"/>
      <c r="M20" s="113"/>
      <c r="N20" s="113"/>
      <c r="O20" s="113"/>
      <c r="P20" s="113"/>
      <c r="Q20" s="114"/>
      <c r="R20" s="114"/>
      <c r="S20" s="115"/>
      <c r="T20" s="110"/>
      <c r="U20" s="116"/>
      <c r="V20" s="116"/>
      <c r="W20" s="116"/>
      <c r="X20" s="116"/>
      <c r="Y20" s="110"/>
      <c r="Z20" s="117"/>
      <c r="AA20" s="117"/>
      <c r="AB20" s="117"/>
      <c r="AC20" s="117"/>
      <c r="AD20" s="117"/>
      <c r="AE20" s="117"/>
      <c r="AF20" s="117"/>
      <c r="AG20" s="110"/>
      <c r="AH20" s="115"/>
    </row>
    <row r="21" spans="2:38" ht="15.75" customHeight="1">
      <c r="B21" s="109"/>
      <c r="C21" s="118"/>
      <c r="D21" s="119"/>
      <c r="E21" s="119"/>
      <c r="F21" s="110"/>
      <c r="G21" s="110"/>
      <c r="H21" s="110"/>
      <c r="I21" s="110"/>
      <c r="J21" s="110"/>
      <c r="K21" s="110"/>
      <c r="L21" s="113"/>
      <c r="M21" s="113"/>
      <c r="N21" s="113"/>
      <c r="O21" s="113"/>
      <c r="P21" s="113"/>
      <c r="Q21" s="114"/>
      <c r="R21" s="114"/>
      <c r="S21" s="115"/>
      <c r="T21" s="110"/>
      <c r="U21" s="116"/>
      <c r="V21" s="116"/>
      <c r="W21" s="116"/>
      <c r="X21" s="116"/>
      <c r="Y21" s="110"/>
      <c r="Z21" s="117"/>
      <c r="AA21" s="117"/>
      <c r="AB21" s="117"/>
      <c r="AC21" s="117"/>
      <c r="AD21" s="117"/>
      <c r="AE21" s="117"/>
      <c r="AF21" s="117"/>
      <c r="AG21" s="110"/>
      <c r="AH21" s="115"/>
    </row>
    <row r="22" spans="2:38" ht="15.75" customHeight="1">
      <c r="B22" s="109"/>
      <c r="C22" s="118"/>
      <c r="D22" s="110"/>
      <c r="E22" s="110"/>
      <c r="F22" s="110"/>
      <c r="G22" s="110"/>
      <c r="H22" s="110"/>
      <c r="I22" s="110"/>
      <c r="J22" s="110"/>
      <c r="K22" s="110"/>
      <c r="L22" s="113"/>
      <c r="M22" s="113"/>
      <c r="N22" s="113"/>
      <c r="O22" s="113"/>
      <c r="P22" s="113"/>
      <c r="Q22" s="114"/>
      <c r="R22" s="114"/>
      <c r="S22" s="115"/>
      <c r="T22" s="110"/>
      <c r="U22" s="120"/>
      <c r="V22" s="120"/>
      <c r="W22" s="120"/>
      <c r="X22" s="120"/>
      <c r="Y22" s="110"/>
      <c r="Z22" s="117"/>
      <c r="AA22" s="117"/>
      <c r="AB22" s="117"/>
      <c r="AC22" s="117"/>
      <c r="AD22" s="117"/>
      <c r="AE22" s="117"/>
      <c r="AF22" s="117"/>
      <c r="AG22" s="110"/>
      <c r="AH22" s="115"/>
    </row>
    <row r="23" spans="2:38" ht="15.75" customHeight="1">
      <c r="B23" s="109"/>
      <c r="C23" s="118"/>
      <c r="D23" s="110"/>
      <c r="E23" s="110"/>
      <c r="F23" s="110"/>
      <c r="G23" s="110"/>
      <c r="H23" s="110"/>
      <c r="I23" s="110"/>
      <c r="J23" s="110"/>
      <c r="K23" s="110"/>
      <c r="L23" s="113"/>
      <c r="M23" s="113"/>
      <c r="N23" s="113"/>
      <c r="O23" s="113"/>
      <c r="P23" s="113"/>
      <c r="Q23" s="114"/>
      <c r="R23" s="114"/>
      <c r="S23" s="115"/>
      <c r="T23" s="110"/>
      <c r="U23" s="120"/>
      <c r="V23" s="120"/>
      <c r="W23" s="120"/>
      <c r="X23" s="120"/>
      <c r="Y23" s="110"/>
      <c r="Z23" s="117"/>
      <c r="AA23" s="117"/>
      <c r="AB23" s="117"/>
      <c r="AC23" s="117"/>
      <c r="AD23" s="117"/>
      <c r="AE23" s="117"/>
      <c r="AF23" s="117"/>
      <c r="AG23" s="110"/>
      <c r="AH23" s="115"/>
    </row>
    <row r="24" spans="2:38" ht="15.75" customHeight="1">
      <c r="B24" s="109"/>
      <c r="C24" s="118"/>
      <c r="D24" s="110"/>
      <c r="E24" s="110"/>
      <c r="F24" s="110"/>
      <c r="G24" s="110"/>
      <c r="H24" s="110"/>
      <c r="I24" s="110"/>
      <c r="J24" s="110"/>
      <c r="K24" s="110"/>
      <c r="L24" s="113"/>
      <c r="M24" s="113"/>
      <c r="N24" s="113"/>
      <c r="O24" s="113"/>
      <c r="P24" s="113"/>
      <c r="Q24" s="114"/>
      <c r="R24" s="114"/>
      <c r="S24" s="115"/>
      <c r="T24" s="110"/>
      <c r="U24" s="120"/>
      <c r="V24" s="120"/>
      <c r="W24" s="120"/>
      <c r="X24" s="120"/>
      <c r="Y24" s="110"/>
      <c r="Z24" s="117"/>
      <c r="AA24" s="117"/>
      <c r="AB24" s="117"/>
      <c r="AC24" s="117"/>
      <c r="AD24" s="117"/>
      <c r="AE24" s="117"/>
      <c r="AF24" s="117"/>
      <c r="AG24" s="110"/>
      <c r="AH24" s="115"/>
    </row>
    <row r="25" spans="2:38" ht="15.75" customHeight="1">
      <c r="B25" s="109"/>
      <c r="C25" s="118"/>
      <c r="D25" s="110"/>
      <c r="E25" s="110"/>
      <c r="F25" s="110"/>
      <c r="G25" s="110"/>
      <c r="H25" s="110"/>
      <c r="I25" s="110"/>
      <c r="J25" s="110"/>
      <c r="K25" s="110"/>
      <c r="L25" s="113"/>
      <c r="M25" s="113"/>
      <c r="N25" s="113"/>
      <c r="O25" s="113"/>
      <c r="P25" s="113"/>
      <c r="Q25" s="114"/>
      <c r="R25" s="114"/>
      <c r="S25" s="115"/>
      <c r="T25" s="110"/>
      <c r="U25" s="120"/>
      <c r="V25" s="120"/>
      <c r="W25" s="120"/>
      <c r="X25" s="120"/>
      <c r="Y25" s="110"/>
      <c r="Z25" s="117"/>
      <c r="AA25" s="117"/>
      <c r="AB25" s="117"/>
      <c r="AC25" s="117"/>
      <c r="AD25" s="117"/>
      <c r="AE25" s="117"/>
      <c r="AF25" s="117"/>
      <c r="AG25" s="110"/>
      <c r="AH25" s="115"/>
    </row>
    <row r="26" spans="2:38" ht="15.75" customHeight="1">
      <c r="B26" s="109"/>
      <c r="C26" s="118"/>
      <c r="D26" s="110"/>
      <c r="E26" s="110"/>
      <c r="F26" s="110"/>
      <c r="G26" s="110"/>
      <c r="H26" s="110"/>
      <c r="I26" s="110"/>
      <c r="J26" s="110"/>
      <c r="K26" s="110"/>
      <c r="L26" s="113"/>
      <c r="M26" s="113"/>
      <c r="N26" s="113"/>
      <c r="O26" s="113"/>
      <c r="P26" s="113"/>
      <c r="Q26" s="114"/>
      <c r="R26" s="114"/>
      <c r="S26" s="115"/>
      <c r="T26" s="110"/>
      <c r="U26" s="120"/>
      <c r="V26" s="120"/>
      <c r="W26" s="120"/>
      <c r="X26" s="120"/>
      <c r="Y26" s="110"/>
      <c r="Z26" s="117"/>
      <c r="AA26" s="117"/>
      <c r="AB26" s="117"/>
      <c r="AC26" s="117"/>
      <c r="AD26" s="117"/>
      <c r="AE26" s="117"/>
      <c r="AF26" s="117"/>
      <c r="AG26" s="110"/>
      <c r="AH26" s="115"/>
    </row>
    <row r="27" spans="2:38" s="124" customFormat="1" ht="15.75" customHeight="1">
      <c r="B27" s="2"/>
      <c r="C27" s="121"/>
      <c r="D27" s="12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123"/>
      <c r="R27" s="123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I27" s="2"/>
      <c r="AJ27" s="2"/>
      <c r="AK27" s="2"/>
      <c r="AL27" s="2"/>
    </row>
    <row r="28" spans="2:38" s="124" customFormat="1" ht="15.75" customHeight="1">
      <c r="B28" s="2"/>
      <c r="C28" s="121"/>
      <c r="D28" s="12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123"/>
      <c r="R28" s="123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I28" s="2"/>
      <c r="AJ28" s="2"/>
      <c r="AK28" s="2"/>
      <c r="AL28" s="2"/>
    </row>
    <row r="29" spans="2:38" s="124" customFormat="1" ht="15.75" customHeight="1">
      <c r="B29" s="2"/>
      <c r="C29" s="121"/>
      <c r="D29" s="12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123"/>
      <c r="R29" s="123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I29" s="2"/>
      <c r="AJ29" s="2"/>
      <c r="AK29" s="2"/>
      <c r="AL29" s="2"/>
    </row>
    <row r="30" spans="2:38" s="124" customFormat="1" ht="15.75" customHeight="1">
      <c r="B30" s="2"/>
      <c r="C30" s="121"/>
      <c r="D30" s="12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123"/>
      <c r="R30" s="123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I30" s="2"/>
      <c r="AJ30" s="2"/>
      <c r="AK30" s="2"/>
      <c r="AL30" s="2"/>
    </row>
    <row r="31" spans="2:38" s="124" customFormat="1" ht="15.75" customHeight="1">
      <c r="B31" s="2"/>
      <c r="C31" s="121"/>
      <c r="D31" s="12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123"/>
      <c r="R31" s="123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I31" s="2"/>
      <c r="AJ31" s="2"/>
      <c r="AK31" s="2"/>
      <c r="AL31" s="2"/>
    </row>
    <row r="32" spans="2:38" s="124" customFormat="1" ht="15.75" customHeight="1">
      <c r="B32" s="2"/>
      <c r="C32" s="121"/>
      <c r="D32" s="12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123"/>
      <c r="R32" s="123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I32" s="2"/>
      <c r="AJ32" s="2"/>
      <c r="AK32" s="2"/>
      <c r="AL32" s="2"/>
    </row>
    <row r="33" spans="2:38" s="124" customFormat="1" ht="15.75" customHeight="1">
      <c r="B33" s="2"/>
      <c r="C33" s="121"/>
      <c r="D33" s="12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123"/>
      <c r="R33" s="123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I33" s="2"/>
      <c r="AJ33" s="2"/>
      <c r="AK33" s="2"/>
      <c r="AL33" s="2"/>
    </row>
    <row r="34" spans="2:38" s="124" customFormat="1" ht="15.75" customHeight="1">
      <c r="B34" s="2"/>
      <c r="C34" s="121"/>
      <c r="D34" s="12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123"/>
      <c r="R34" s="123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I34" s="2"/>
      <c r="AJ34" s="2"/>
      <c r="AK34" s="2"/>
      <c r="AL34" s="2"/>
    </row>
    <row r="35" spans="2:38" ht="15.75" customHeight="1">
      <c r="C35" s="121"/>
      <c r="Q35" s="123"/>
      <c r="R35" s="123"/>
    </row>
    <row r="36" spans="2:38" ht="15.75" customHeight="1">
      <c r="C36" s="121"/>
      <c r="Q36" s="123"/>
      <c r="R36" s="123"/>
    </row>
    <row r="37" spans="2:38" ht="15.75" customHeight="1">
      <c r="C37" s="121"/>
      <c r="Q37" s="123"/>
      <c r="R37" s="123"/>
    </row>
    <row r="38" spans="2:38" ht="15.75" customHeight="1">
      <c r="C38" s="121"/>
      <c r="Q38" s="123"/>
      <c r="R38" s="123"/>
    </row>
    <row r="39" spans="2:38" ht="15.75" customHeight="1">
      <c r="C39" s="121"/>
      <c r="Q39" s="123"/>
      <c r="R39" s="123"/>
    </row>
    <row r="40" spans="2:38" ht="15.75" customHeight="1">
      <c r="C40" s="121"/>
      <c r="Q40" s="123"/>
      <c r="R40" s="123"/>
    </row>
    <row r="41" spans="2:38" ht="15.75" customHeight="1">
      <c r="C41" s="121"/>
      <c r="Q41" s="123"/>
      <c r="R41" s="123"/>
    </row>
    <row r="42" spans="2:38" ht="15.75" customHeight="1">
      <c r="C42" s="121"/>
      <c r="Q42" s="123"/>
      <c r="R42" s="123"/>
    </row>
    <row r="43" spans="2:38" ht="15.75" customHeight="1">
      <c r="C43" s="121"/>
      <c r="Q43" s="123"/>
      <c r="R43" s="123"/>
    </row>
    <row r="44" spans="2:38" ht="15.75" customHeight="1">
      <c r="C44" s="121"/>
      <c r="Q44" s="123"/>
      <c r="R44" s="123"/>
    </row>
    <row r="45" spans="2:38" ht="15.75" customHeight="1">
      <c r="C45" s="121"/>
      <c r="Q45" s="123"/>
      <c r="R45" s="123"/>
    </row>
    <row r="46" spans="2:38" ht="15.75" customHeight="1">
      <c r="C46" s="121"/>
      <c r="Q46" s="123"/>
      <c r="R46" s="123"/>
    </row>
    <row r="47" spans="2:38" ht="15.75" customHeight="1">
      <c r="C47" s="121"/>
      <c r="Q47" s="123"/>
      <c r="R47" s="123"/>
    </row>
    <row r="48" spans="2:38" ht="15.75" customHeight="1">
      <c r="C48" s="121"/>
      <c r="Q48" s="123"/>
      <c r="R48" s="123"/>
    </row>
    <row r="49" spans="3:18" ht="15.75" customHeight="1">
      <c r="C49" s="121"/>
      <c r="Q49" s="123"/>
      <c r="R49" s="123"/>
    </row>
    <row r="50" spans="3:18" ht="15.75" customHeight="1">
      <c r="C50" s="121"/>
      <c r="Q50" s="123"/>
      <c r="R50" s="123"/>
    </row>
    <row r="51" spans="3:18" ht="15.75" customHeight="1">
      <c r="C51" s="121"/>
      <c r="Q51" s="123"/>
      <c r="R51" s="123"/>
    </row>
  </sheetData>
  <mergeCells count="109">
    <mergeCell ref="D21:E21"/>
    <mergeCell ref="U21:X21"/>
    <mergeCell ref="I16:I17"/>
    <mergeCell ref="J16:J17"/>
    <mergeCell ref="K16:K17"/>
    <mergeCell ref="D19:E19"/>
    <mergeCell ref="U19:X19"/>
    <mergeCell ref="D20:E20"/>
    <mergeCell ref="U20:X20"/>
    <mergeCell ref="AB14:AB15"/>
    <mergeCell ref="AD14:AD15"/>
    <mergeCell ref="AF14:AF15"/>
    <mergeCell ref="AG14:AG15"/>
    <mergeCell ref="AH14:AH15"/>
    <mergeCell ref="C16:C17"/>
    <mergeCell ref="E16:E17"/>
    <mergeCell ref="F16:F17"/>
    <mergeCell ref="G16:G17"/>
    <mergeCell ref="H16:H17"/>
    <mergeCell ref="V14:V15"/>
    <mergeCell ref="W14:W15"/>
    <mergeCell ref="X14:X15"/>
    <mergeCell ref="Y14:Y15"/>
    <mergeCell ref="Z14:Z15"/>
    <mergeCell ref="AA14:AA15"/>
    <mergeCell ref="I14:I15"/>
    <mergeCell ref="J14:J15"/>
    <mergeCell ref="K14:K15"/>
    <mergeCell ref="S14:S15"/>
    <mergeCell ref="T14:T15"/>
    <mergeCell ref="U14:U15"/>
    <mergeCell ref="C14:C15"/>
    <mergeCell ref="D14:D15"/>
    <mergeCell ref="E14:E15"/>
    <mergeCell ref="F14:F15"/>
    <mergeCell ref="G14:G15"/>
    <mergeCell ref="H14:H15"/>
    <mergeCell ref="AC12:AC13"/>
    <mergeCell ref="AD12:AD13"/>
    <mergeCell ref="AE12:AE13"/>
    <mergeCell ref="AF12:AF13"/>
    <mergeCell ref="AG12:AG13"/>
    <mergeCell ref="AH12:AH13"/>
    <mergeCell ref="W12:W13"/>
    <mergeCell ref="X12:X13"/>
    <mergeCell ref="Y12:Y13"/>
    <mergeCell ref="Z12:Z13"/>
    <mergeCell ref="AA12:AA13"/>
    <mergeCell ref="AB12:AB13"/>
    <mergeCell ref="J12:J13"/>
    <mergeCell ref="K12:K13"/>
    <mergeCell ref="S12:S13"/>
    <mergeCell ref="T12:T13"/>
    <mergeCell ref="U12:U13"/>
    <mergeCell ref="V12:V13"/>
    <mergeCell ref="AG8:AG9"/>
    <mergeCell ref="AH8:AH9"/>
    <mergeCell ref="B12:B18"/>
    <mergeCell ref="C12:C13"/>
    <mergeCell ref="D12:D13"/>
    <mergeCell ref="E12:E13"/>
    <mergeCell ref="F12:F13"/>
    <mergeCell ref="G12:G13"/>
    <mergeCell ref="H12:H13"/>
    <mergeCell ref="I12:I13"/>
    <mergeCell ref="AA8:AA9"/>
    <mergeCell ref="AB8:AB9"/>
    <mergeCell ref="AC8:AC9"/>
    <mergeCell ref="AD8:AD9"/>
    <mergeCell ref="AE8:AE9"/>
    <mergeCell ref="AF8:AF9"/>
    <mergeCell ref="U8:U9"/>
    <mergeCell ref="V8:V9"/>
    <mergeCell ref="W8:W9"/>
    <mergeCell ref="X8:X9"/>
    <mergeCell ref="Y8:Y9"/>
    <mergeCell ref="Z8:Z9"/>
    <mergeCell ref="H8:H9"/>
    <mergeCell ref="I8:I9"/>
    <mergeCell ref="J8:J9"/>
    <mergeCell ref="K8:K9"/>
    <mergeCell ref="S8:S9"/>
    <mergeCell ref="T8:T9"/>
    <mergeCell ref="B8:B11"/>
    <mergeCell ref="C8:C9"/>
    <mergeCell ref="D8:D9"/>
    <mergeCell ref="E8:E9"/>
    <mergeCell ref="F8:F9"/>
    <mergeCell ref="G8:G9"/>
    <mergeCell ref="U3:U5"/>
    <mergeCell ref="V3:V5"/>
    <mergeCell ref="W3:W5"/>
    <mergeCell ref="X3:AF3"/>
    <mergeCell ref="AG3:AG5"/>
    <mergeCell ref="AH3:AH5"/>
    <mergeCell ref="X4:Y4"/>
    <mergeCell ref="Z4:AA4"/>
    <mergeCell ref="AB4:AC4"/>
    <mergeCell ref="AD4:AF4"/>
    <mergeCell ref="B1:AH1"/>
    <mergeCell ref="B2:AH2"/>
    <mergeCell ref="B3:D5"/>
    <mergeCell ref="E3:E5"/>
    <mergeCell ref="F3:G4"/>
    <mergeCell ref="H3:K4"/>
    <mergeCell ref="L3:Q4"/>
    <mergeCell ref="R3:R5"/>
    <mergeCell ref="S3:S5"/>
    <mergeCell ref="T3:T5"/>
  </mergeCells>
  <pageMargins left="3.937007874015748E-2" right="3.937007874015748E-2" top="3.937007874015748E-2" bottom="3.937007874015748E-2" header="0.15748031496062992" footer="0.15748031496062992"/>
  <pageSetup scale="41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 2025 (2)</vt:lpstr>
      <vt:lpstr>'POA 2025 (2)'!Área_de_impresión</vt:lpstr>
      <vt:lpstr>'POA 2025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Solano Asesoria Fiscal</dc:creator>
  <cp:lastModifiedBy>Solano Asesoria Fiscal</cp:lastModifiedBy>
  <dcterms:created xsi:type="dcterms:W3CDTF">2026-01-29T17:33:05Z</dcterms:created>
  <dcterms:modified xsi:type="dcterms:W3CDTF">2026-01-29T17:36:24Z</dcterms:modified>
</cp:coreProperties>
</file>