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ENERO 2025\"/>
    </mc:Choice>
  </mc:AlternateContent>
  <xr:revisionPtr revIDLastSave="0" documentId="13_ncr:1_{4F21E43D-E02D-4F85-BD67-AD7CF0433F78}"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<sst xmlns="http://schemas.openxmlformats.org/spreadsheetml/2006/main" count="1188" uniqueCount="436">
  <si>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</si>
  <si>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</si>
  <si>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</si>
  <si>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</si>
  <si>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</si>
  <si>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</si>
  <si>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</si>
  <si>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</si>
  <si>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</si>
  <si>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</si>
  <si>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</si>
  <si>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</si>
  <si>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</si>
  <si>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</si>
  <si>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</si>
  <si>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</si>
  <si>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</si>
  <si>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</si>
  <si>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</si>
  <si>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</si>
  <si>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</si>
  <si>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</si>
  <si>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</si>
  <si>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</si>
  <si>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</si>
  <si>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</si>
  <si>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</si>
  <si>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</si>
  <si>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</si>
  <si>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</si>
  <si>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</si>
  <si>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</si>
  <si>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</si>
  <si>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</si>
  <si>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</si>
  <si>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</si>
  <si>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</si>
  <si>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</si>
  <si>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</si>
  <si>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</si>
  <si>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</si>
  <si>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</si>
  <si>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</si>
  <si>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</si>
  <si>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</si>
  <si>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</si>
  <si>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</si>
  <si>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</si>
  <si>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</si>
  <si>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</si>
  <si>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</si>
  <si>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</si>
  <si>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</si>
  <si>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</si>
  <si>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</si>
  <si>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</si>
  <si>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</si>
  <si>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</si>
  <si>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</si>
  <si>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</si>
  <si>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</si>
  <si>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</si>
  <si>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</si>
  <si>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</si>
  <si>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</si>
  <si>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</si>
  <si>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</si>
  <si>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</si>
  <si>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</si>
  <si>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</si>
  <si>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</si>
  <si>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</si>
  <si>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</si>
  <si>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</si>
  <si>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</si>
  <si>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</si>
  <si>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</si>
  <si>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</si>
  <si>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</si>
  <si>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</si>
  <si>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</si>
  <si>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</si>
  <si>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</si>
  <si>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</si>
  <si>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</si>
  <si>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</si>
  <si>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</si>
  <si>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</si>
  <si>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</si>
  <si>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</si>
  <si>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</si>
  <si>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</si>
  <si>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</si>
  <si>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</si>
  <si>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</si>
  <si>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</si>
  <si>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</si>
  <si>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</si>
  <si>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</si>
  <si>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</si>
  <si>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</si>
  <si>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</si>
  <si>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</si>
  <si>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</si>
  <si>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</si>
  <si>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</si>
  <si>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</si>
  <si>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</si>
  <si>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</si>
  <si>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</si>
  <si>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</si>
  <si>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</si>
  <si>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</si>
  <si>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</si>
  <si>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</si>
  <si>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</si>
  <si>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</si>
  <si>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</si>
  <si>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</si>
  <si>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</si>
  <si>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</si>
  <si>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</si>
  <si>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</si>
  <si>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</si>
  <si>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</si>
  <si>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</si>
  <si>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</si>
  <si>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</si>
  <si>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</si>
  <si>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</si>
  <si>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</si>
  <si>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</si>
  <si>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</si>
  <si>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</si>
  <si>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</si>
  <si>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</si>
  <si>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</si>
  <si>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</si>
  <si>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</si>
  <si>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</si>
  <si>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</si>
  <si>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</si>
  <si>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</si>
  <si>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</si>
  <si>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</si>
  <si>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</si>
  <si>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</si>
  <si>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</si>
  <si>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</si>
  <si>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</si>
  <si>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</si>
  <si>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</si>
  <si>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</si>
  <si>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</si>
  <si>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</si>
  <si>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</si>
  <si>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</si>
  <si>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</si>
  <si>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</si>
  <si>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</si>
  <si>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</si>
  <si>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</si>
  <si>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</si>
  <si>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</si>
  <si>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</si>
  <si>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</si>
  <si>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</si>
  <si>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</si>
  <si>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</si>
  <si>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</si>
  <si>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</si>
  <si>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</si>
  <si>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</si>
  <si>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</si>
  <si>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</si>
  <si>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</si>
  <si>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</si>
  <si>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</si>
  <si>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</si>
  <si>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</si>
  <si>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</si>
  <si>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</si>
  <si>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</si>
  <si>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</si>
  <si>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</si>
  <si>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</si>
  <si>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</si>
  <si>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</si>
  <si>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</si>
  <si>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</si>
  <si>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</si>
  <si>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</si>
  <si>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</si>
  <si>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</si>
  <si>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</si>
  <si>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</si>
  <si>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</si>
  <si>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</si>
  <si>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</si>
  <si>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</si>
  <si>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</si>
  <si>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</si>
  <si>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</si>
  <si>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</si>
  <si>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</si>
  <si>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</si>
  <si>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</si>
  <si>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</si>
  <si>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</si>
  <si>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</si>
  <si>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</si>
  <si>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</si>
  <si>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</si>
  <si>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</si>
  <si>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</si>
  <si>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</si>
  <si>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</si>
  <si>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</si>
  <si>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</si>
  <si>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</si>
  <si>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</si>
  <si>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</si>
  <si>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</si>
  <si>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</si>
  <si>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</si>
  <si>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</si>
  <si>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</si>
  <si>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</si>
  <si>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</si>
  <si>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</si>
  <si>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</si>
  <si>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</si>
  <si>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</si>
  <si>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</si>
  <si>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</si>
  <si>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</si>
  <si>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</si>
  <si>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</si>
  <si>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</si>
  <si>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</si>
  <si>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</si>
  <si>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</si>
  <si>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</si>
  <si>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</si>
  <si>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</si>
  <si>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</si>
  <si>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</si>
  <si>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</si>
  <si>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</si>
  <si>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</si>
  <si>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</si>
  <si>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</si>
  <si>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</si>
  <si>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</si>
  <si>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</si>
  <si>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</si>
  <si>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</si>
  <si>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</si>
  <si>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</si>
  <si>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</si>
  <si>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</si>
  <si>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</si>
  <si>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</si>
  <si>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</si>
  <si>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</si>
  <si>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</si>
  <si>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</si>
  <si>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</si>
  <si>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</si>
  <si>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</si>
  <si>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</si>
  <si>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</si>
  <si>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</si>
  <si>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</si>
  <si>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</si>
  <si>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</si>
  <si>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</si>
  <si>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</si>
  <si>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</si>
  <si>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</si>
  <si>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</si>
  <si>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</si>
  <si>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</si>
  <si>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</si>
  <si>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</si>
  <si>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</si>
  <si>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</si>
  <si>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</si>
  <si>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</si>
  <si>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</si>
  <si>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</si>
  <si>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</si>
  <si>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</si>
  <si>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</si>
  <si>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</si>
  <si>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</si>
  <si>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</si>
  <si>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</si>
  <si>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</si>
  <si>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</si>
  <si>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</si>
  <si>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</si>
  <si>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</si>
  <si>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</si>
  <si>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</si>
  <si>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</si>
  <si>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</si>
  <si>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</si>
  <si>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</si>
  <si>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</si>
  <si>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</si>
  <si>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</si>
  <si>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</si>
  <si>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</si>
  <si>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</si>
  <si>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</si>
  <si>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</si>
  <si>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</si>
  <si>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</si>
  <si>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</si>
  <si>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</si>
  <si>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</si>
  <si>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</si>
  <si>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</si>
  <si>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</si>
  <si>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</si>
  <si>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</si>
  <si>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</si>
  <si>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</si>
  <si>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</si>
  <si>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</si>
  <si>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</si>
  <si>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</si>
  <si>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</si>
  <si>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</si>
  <si>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</si>
  <si>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</si>
  <si>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</si>
  <si>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</si>
  <si>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</si>
  <si>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</si>
  <si>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</si>
  <si>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</si>
  <si>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</si>
  <si>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</si>
  <si>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</si>
  <si>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</si>
  <si>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</si>
  <si>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</si>
  <si>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</si>
  <si>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</si>
  <si>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</si>
  <si>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</si>
  <si>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</si>
  <si>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</si>
  <si>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</si>
  <si>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</si>
  <si>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</si>
  <si>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</si>
  <si>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</si>
  <si>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</si>
  <si>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</si>
  <si>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</si>
  <si>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</si>
  <si>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</si>
  <si>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</si>
  <si>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</si>
  <si>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</si>
  <si>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</si>
  <si>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</si>
  <si>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</si>
  <si>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</si>
  <si>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</si>
  <si>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</si>
  <si>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</si>
  <si>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</si>
  <si>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</si>
  <si>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</si>
  <si>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</si>
  <si>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</si>
  <si>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</si>
  <si>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</si>
  <si>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</si>
  <si>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</si>
  <si>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</si>
  <si>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</si>
  <si>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</si>
  <si>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</si>
  <si>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</si>
  <si>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</si>
  <si>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</si>
  <si>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</si>
  <si>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</si>
  <si>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</si>
  <si>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</si>
  <si>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</si>
  <si>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</si>
  <si>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</si>
  <si>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</si>
  <si>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</si>
  <si>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</si>
  <si>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</si>
  <si>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</si>
  <si>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</si>
  <si>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</si>
  <si>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</si>
  <si>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</si>
  <si>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</si>
  <si>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</si>
  <si>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</si>
  <si>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</si>
  <si>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</si>
  <si>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</si>
  <si>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</si>
  <si>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</si>
  <si>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</si>
  <si>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</si>
  <si>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</si>
  <si>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</si>
  <si>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</si>
  <si>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</si>
  <si>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</si>
  <si>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</si>
  <si>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</si>
  <si>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</si>
  <si>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</si>
  <si>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</si>
  <si>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 xml:space="preserve">FALTA DE COMPARECENCIA </t>
  </si>
  <si>
    <t>LAS CANTIDADES QUE PIDE EL TRABAJADOR SE EXCEDEN DE LA PROPUESTA DEL PATRÓN</t>
  </si>
  <si>
    <t>POR DIFERIR LA AUDIENCIA</t>
  </si>
  <si>
    <t>POR EXHORTOS</t>
  </si>
  <si>
    <t>FALTA DE INTERÉS DEL SOLICITANTE</t>
  </si>
  <si>
    <t>PROPUESTAS MUY BAJAS QUE VULNERAN LOS DERECHOS DEL TRABAJADOR</t>
  </si>
  <si>
    <t>NO SE PRESENTÓ LA PARTE CITADA</t>
  </si>
  <si>
    <t>POR DÍAS INHÁBILES</t>
  </si>
  <si>
    <t>01 al 31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</si>
</sst>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4" zoomScale="148" zoomScaleNormal="148" zoomScaleSheetLayoutView="70" workbookViewId="0">
      <selection activeCell="J31" sqref="J31"/>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2</v>
      </c>
      <c r="C43" s="35">
        <v>0</v>
      </c>
      <c r="D43" s="35">
        <v>0</v>
      </c>
      <c r="E43" s="41">
        <f t="shared" ref="E43" si="0">SUM(B43:D43)</f>
        <v>2</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180</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38</v>
      </c>
      <c r="E61" s="5">
        <v>42</v>
      </c>
      <c r="I61" s="6" t="s">
        <v>24</v>
      </c>
      <c r="K61" s="5">
        <v>37</v>
      </c>
      <c r="M61" s="5">
        <v>40</v>
      </c>
    </row>
    <row r="62" spans="1:13" ht="5.0999999999999996" customHeight="1" x14ac:dyDescent="0.35"/>
    <row r="63" spans="1:13" ht="18.75" thickBot="1" x14ac:dyDescent="0.4">
      <c r="A63" s="6" t="s">
        <v>25</v>
      </c>
      <c r="C63" s="5">
        <v>1</v>
      </c>
      <c r="E63" s="5">
        <v>0</v>
      </c>
      <c r="I63" s="6" t="s">
        <v>25</v>
      </c>
      <c r="K63" s="5">
        <v>1</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5</v>
      </c>
      <c r="E67" s="5">
        <v>14</v>
      </c>
      <c r="I67" s="6" t="s">
        <v>27</v>
      </c>
      <c r="K67" s="5">
        <v>4</v>
      </c>
      <c r="M67" s="5">
        <v>13</v>
      </c>
    </row>
    <row r="68" spans="1:13" ht="5.0999999999999996" customHeight="1" x14ac:dyDescent="0.35"/>
    <row r="69" spans="1:13" ht="18.75" thickBot="1" x14ac:dyDescent="0.4">
      <c r="A69" s="6" t="s">
        <v>28</v>
      </c>
      <c r="C69" s="5">
        <v>13</v>
      </c>
      <c r="E69" s="5">
        <v>18</v>
      </c>
      <c r="I69" s="6" t="s">
        <v>28</v>
      </c>
      <c r="K69" s="5">
        <v>10</v>
      </c>
      <c r="M69" s="5">
        <v>18</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57</v>
      </c>
      <c r="E75" s="43">
        <f>SUM(E61:E73)</f>
        <v>74</v>
      </c>
      <c r="J75" s="14" t="s">
        <v>31</v>
      </c>
      <c r="K75" s="43">
        <f>SUM(K61:K73)</f>
        <v>52</v>
      </c>
      <c r="M75" s="43">
        <f>SUM(M61:M73)</f>
        <v>71</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94</v>
      </c>
    </row>
    <row r="85" spans="1:13" ht="5.0999999999999996" customHeight="1" x14ac:dyDescent="0.35">
      <c r="A85" s="11"/>
      <c r="I85" s="6"/>
      <c r="J85" s="6"/>
    </row>
    <row r="86" spans="1:13" ht="18" customHeight="1" thickBot="1" x14ac:dyDescent="0.4">
      <c r="A86" s="11" t="s">
        <v>36</v>
      </c>
      <c r="B86" s="5">
        <v>0</v>
      </c>
      <c r="I86" s="19" t="s">
        <v>37</v>
      </c>
      <c r="K86" s="5">
        <v>69</v>
      </c>
    </row>
    <row r="87" spans="1:13" ht="5.0999999999999996" customHeight="1" x14ac:dyDescent="0.35">
      <c r="I87" s="18"/>
    </row>
    <row r="88" spans="1:13" ht="18" customHeight="1" thickBot="1" x14ac:dyDescent="0.4">
      <c r="I88" s="19" t="s">
        <v>38</v>
      </c>
      <c r="K88" s="5">
        <v>25</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17</v>
      </c>
    </row>
    <row r="93" spans="1:13" ht="5.0999999999999996" customHeight="1" x14ac:dyDescent="0.35">
      <c r="B93" s="79"/>
      <c r="C93" s="80"/>
      <c r="D93" s="80"/>
      <c r="E93" s="81"/>
    </row>
    <row r="94" spans="1:13" ht="50.1" customHeight="1" thickBot="1" x14ac:dyDescent="0.4">
      <c r="I94" s="67" t="s">
        <v>41</v>
      </c>
      <c r="J94" s="67"/>
      <c r="K94" s="5">
        <v>70</v>
      </c>
    </row>
    <row r="95" spans="1:13" ht="5.0999999999999996" customHeight="1" x14ac:dyDescent="0.35"/>
    <row r="96" spans="1:13" ht="18.75" thickBot="1" x14ac:dyDescent="0.4">
      <c r="I96" s="67" t="s">
        <v>42</v>
      </c>
      <c r="J96" s="67"/>
      <c r="K96" s="5">
        <v>77</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19</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12</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432</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433</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428</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43</v>
      </c>
      <c r="E119" s="13"/>
      <c r="I119" s="11" t="s">
        <v>54</v>
      </c>
      <c r="J119" s="5">
        <v>36</v>
      </c>
      <c r="M119" s="13"/>
    </row>
    <row r="120" spans="1:13" ht="5.0999999999999996" customHeight="1" x14ac:dyDescent="0.35">
      <c r="I120" s="12"/>
    </row>
    <row r="121" spans="1:13" ht="30.75" thickBot="1" x14ac:dyDescent="0.4">
      <c r="A121" s="11" t="s">
        <v>55</v>
      </c>
      <c r="B121" s="5">
        <v>30</v>
      </c>
      <c r="I121" s="11" t="s">
        <v>56</v>
      </c>
      <c r="J121" s="5">
        <v>7</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10</v>
      </c>
      <c r="C141" s="23">
        <f t="shared" ref="C141:C145" si="2">IF(ISERROR(B141/$B$146),0,(B141/$B$146))</f>
        <v>0.23255813953488372</v>
      </c>
      <c r="I141" s="12"/>
      <c r="J141" s="27">
        <v>7</v>
      </c>
    </row>
    <row r="142" spans="1:13" ht="18" customHeight="1" thickBot="1" x14ac:dyDescent="0.4">
      <c r="A142" s="21" t="s">
        <v>68</v>
      </c>
      <c r="B142" s="22">
        <v>21</v>
      </c>
      <c r="C142" s="23">
        <f t="shared" si="2"/>
        <v>0.48837209302325579</v>
      </c>
      <c r="I142" s="12"/>
      <c r="J142" s="27">
        <v>9</v>
      </c>
    </row>
    <row r="143" spans="1:13" ht="18" customHeight="1" x14ac:dyDescent="0.35">
      <c r="A143" s="21" t="s">
        <v>69</v>
      </c>
      <c r="B143" s="22">
        <v>6</v>
      </c>
      <c r="C143" s="23">
        <f t="shared" si="2"/>
        <v>0.13953488372093023</v>
      </c>
      <c r="I143" s="12"/>
      <c r="J143" s="12"/>
    </row>
    <row r="144" spans="1:13" ht="18" customHeight="1" thickBot="1" x14ac:dyDescent="0.4">
      <c r="A144" s="21" t="s">
        <v>70</v>
      </c>
      <c r="B144" s="22">
        <v>2</v>
      </c>
      <c r="C144" s="23">
        <f t="shared" si="2"/>
        <v>4.6511627906976744E-2</v>
      </c>
      <c r="I144" s="26" t="s">
        <v>71</v>
      </c>
      <c r="J144" s="27">
        <v>33</v>
      </c>
    </row>
    <row r="145" spans="1:13" ht="18" customHeight="1" thickBot="1" x14ac:dyDescent="0.4">
      <c r="A145" s="21" t="s">
        <v>72</v>
      </c>
      <c r="B145" s="22">
        <v>4</v>
      </c>
      <c r="C145" s="23">
        <f t="shared" si="2"/>
        <v>9.3023255813953487E-2</v>
      </c>
      <c r="I145" s="12"/>
      <c r="J145" s="27">
        <v>37</v>
      </c>
    </row>
    <row r="146" spans="1:13" ht="18" customHeight="1" thickBot="1" x14ac:dyDescent="0.4">
      <c r="A146" s="20" t="s">
        <v>14</v>
      </c>
      <c r="B146" s="24">
        <f>SUM(B140:B145)</f>
        <v>43</v>
      </c>
      <c r="C146" s="25">
        <f>SUM(C140:C145)</f>
        <v>1</v>
      </c>
      <c r="I146" s="12"/>
      <c r="J146" s="27">
        <v>47</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30</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30</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429</v>
      </c>
      <c r="C182" s="62"/>
      <c r="D182" s="62"/>
      <c r="E182" s="62"/>
      <c r="I182" s="39" t="s">
        <v>79</v>
      </c>
      <c r="J182" s="11" t="s">
        <v>45</v>
      </c>
      <c r="K182" s="66">
        <v>1780611.28</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2866955.73</v>
      </c>
      <c r="L184" s="66"/>
    </row>
    <row r="185" spans="1:13" ht="9.9499999999999993" customHeight="1" x14ac:dyDescent="0.35">
      <c r="A185" s="3"/>
    </row>
    <row r="186" spans="1:13" ht="39.950000000000003" customHeight="1" thickBot="1" x14ac:dyDescent="0.4">
      <c r="A186" s="2" t="s">
        <v>49</v>
      </c>
      <c r="B186" s="62" t="s">
        <v>434</v>
      </c>
      <c r="C186" s="62"/>
      <c r="D186" s="62"/>
      <c r="E186" s="62"/>
      <c r="I186" s="39" t="s">
        <v>81</v>
      </c>
      <c r="J186" s="11" t="s">
        <v>45</v>
      </c>
      <c r="K186" s="66">
        <v>680261.08</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2863955.73</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59</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1</v>
      </c>
      <c r="I208" s="6" t="s">
        <v>89</v>
      </c>
      <c r="J208" s="5">
        <v>1</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3</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2</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180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38</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1</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5</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13</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42</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14</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18</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37</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1</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4</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10</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40</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13</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18</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69</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25</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17</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70</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77</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19</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12</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43</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30</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36</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7</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7.666666666666667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39</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1780611.28</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2866955.73</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680261.08</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2863955.73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59</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1</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1</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3</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2</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10</v>
      </c>
      <c r="J3" s="57">
        <f>Cuestionario_CCL!C141</f>
        <v>0.23255813953488372</v>
      </c>
    </row>
    <row r="4" spans="1:10" x14ac:dyDescent="0.25">
      <c r="A4" s="46" t="s">
        <v>404</v>
      </c>
      <c r="B4" s="46" t="s">
        <v>405</v>
      </c>
      <c r="C4" s="46" t="s">
        <v>135</v>
      </c>
      <c r="D4" t="s">
        <v>144</v>
      </c>
      <c r="E4" s="46" t="s">
        <v>406</v>
      </c>
      <c r="F4" t="s">
        <v>253</v>
      </c>
      <c r="G4" s="46" t="s">
        <v>409</v>
      </c>
      <c r="H4" t="s">
        <v>68</v>
      </c>
      <c r="I4" s="56">
        <f>Cuestionario_CCL!B142</f>
        <v>21</v>
      </c>
      <c r="J4" s="57">
        <f>Cuestionario_CCL!C142</f>
        <v>0.48837209302325579</v>
      </c>
    </row>
    <row r="5" spans="1:10" x14ac:dyDescent="0.25">
      <c r="A5" s="46" t="s">
        <v>404</v>
      </c>
      <c r="B5" s="46" t="s">
        <v>405</v>
      </c>
      <c r="C5" s="46" t="s">
        <v>135</v>
      </c>
      <c r="D5" t="s">
        <v>144</v>
      </c>
      <c r="E5" s="46" t="s">
        <v>406</v>
      </c>
      <c r="F5" t="s">
        <v>253</v>
      </c>
      <c r="G5" s="46" t="s">
        <v>410</v>
      </c>
      <c r="H5" t="s">
        <v>69</v>
      </c>
      <c r="I5" s="56">
        <f>Cuestionario_CCL!B143</f>
        <v>6</v>
      </c>
      <c r="J5" s="57">
        <f>Cuestionario_CCL!C143</f>
        <v>0.13953488372093023</v>
      </c>
    </row>
    <row r="6" spans="1:10" x14ac:dyDescent="0.25">
      <c r="A6" s="46" t="s">
        <v>404</v>
      </c>
      <c r="B6" s="46" t="s">
        <v>405</v>
      </c>
      <c r="C6" s="46" t="s">
        <v>135</v>
      </c>
      <c r="D6" t="s">
        <v>144</v>
      </c>
      <c r="E6" s="46" t="s">
        <v>406</v>
      </c>
      <c r="F6" t="s">
        <v>253</v>
      </c>
      <c r="G6" s="46" t="s">
        <v>411</v>
      </c>
      <c r="H6" t="s">
        <v>70</v>
      </c>
      <c r="I6" s="56">
        <f>Cuestionario_CCL!B144</f>
        <v>2</v>
      </c>
      <c r="J6" s="57">
        <f>Cuestionario_CCL!C144</f>
        <v>4.6511627906976744E-2</v>
      </c>
    </row>
    <row r="7" spans="1:10" x14ac:dyDescent="0.25">
      <c r="A7" s="46" t="s">
        <v>404</v>
      </c>
      <c r="B7" s="46" t="s">
        <v>405</v>
      </c>
      <c r="C7" s="46" t="s">
        <v>135</v>
      </c>
      <c r="D7" t="s">
        <v>144</v>
      </c>
      <c r="E7" s="46" t="s">
        <v>406</v>
      </c>
      <c r="F7" t="s">
        <v>253</v>
      </c>
      <c r="G7" s="46" t="s">
        <v>412</v>
      </c>
      <c r="H7" t="s">
        <v>72</v>
      </c>
      <c r="I7" s="56">
        <f>Cuestionario_CCL!B145</f>
        <v>4</v>
      </c>
      <c r="J7" s="57">
        <f>Cuestionario_CCL!C145</f>
        <v>9.3023255813953487E-2</v>
      </c>
    </row>
    <row r="8" spans="1:10" x14ac:dyDescent="0.25">
      <c r="A8" s="46" t="s">
        <v>404</v>
      </c>
      <c r="B8" s="46" t="s">
        <v>405</v>
      </c>
      <c r="C8" s="46" t="s">
        <v>135</v>
      </c>
      <c r="D8" t="s">
        <v>144</v>
      </c>
      <c r="E8" s="46" t="s">
        <v>413</v>
      </c>
      <c r="F8" t="s">
        <v>265</v>
      </c>
      <c r="G8" s="46" t="s">
        <v>414</v>
      </c>
      <c r="H8" t="s">
        <v>65</v>
      </c>
      <c r="I8" s="56">
        <f>Cuestionario_CCL!B161</f>
        <v>30</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33</v>
      </c>
    </row>
    <row r="4" spans="1:7" ht="15" customHeight="1" x14ac:dyDescent="0.25">
      <c r="A4" s="32" t="s">
        <v>253</v>
      </c>
      <c r="B4" s="33">
        <f>IF(ISBLANK(Cuestionario_CCL!J141),"",Cuestionario_CCL!J141)</f>
        <v>7</v>
      </c>
      <c r="F4" s="32" t="s">
        <v>253</v>
      </c>
      <c r="G4" s="33">
        <f>IF(ISBLANK(Cuestionario_CCL!J145),"",Cuestionario_CCL!J145)</f>
        <v>37</v>
      </c>
    </row>
    <row r="5" spans="1:7" ht="15" customHeight="1" x14ac:dyDescent="0.25">
      <c r="A5" s="32" t="s">
        <v>253</v>
      </c>
      <c r="B5" s="33">
        <f>IF(ISBLANK(Cuestionario_CCL!J142),"",Cuestionario_CCL!J142)</f>
        <v>9</v>
      </c>
      <c r="F5" s="32" t="s">
        <v>253</v>
      </c>
      <c r="G5" s="33">
        <f>IF(ISBLANK(Cuestionario_CCL!J146),"",Cuestionario_CCL!J146)</f>
        <v>47</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2025-02-12T19:39:26Z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