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5\SEVAC 2025\"/>
    </mc:Choice>
  </mc:AlternateContent>
  <xr:revisionPtr revIDLastSave="0" documentId="13_ncr:1_{64E87C90-01E7-4F1F-BC1B-F0580932CFF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91029"/>
</workbook>
</file>

<file path=xl/calcChain.xml><?xml version="1.0" encoding="utf-8"?>
<calcChain xmlns="http://schemas.openxmlformats.org/spreadsheetml/2006/main">
  <c r="J13" i="1" l="1"/>
  <c r="J33" i="1" l="1"/>
  <c r="J11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<sst xmlns="http://schemas.openxmlformats.org/spreadsheetml/2006/main" count="45" uniqueCount="45">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</sst>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2" xfId="0" applyFont="1" applyFill="1" applyBorder="1" applyAlignment="1">
      <alignment horizontal="justify" vertical="center" wrapTex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left" vertical="center" wrapText="1" indent="3"/>
    </xf>
    <xf numFmtId="0" fontId="6" fillId="12" borderId="14" xfId="0" applyFont="1" applyFill="1" applyBorder="1" applyAlignment="1">
      <alignment horizontal="left" vertical="center" wrapText="1" indent="3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right" vertical="center" wrapText="1" indent="1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Olivar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topLeftCell="B1" zoomScaleNormal="100" zoomScaleSheetLayoutView="110" workbookViewId="0">
      <selection activeCell="F15" sqref="F15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29" t="s">
        <v>43</v>
      </c>
      <c r="C1" s="30"/>
      <c r="D1" s="30"/>
      <c r="E1" s="30"/>
      <c r="F1" s="30"/>
      <c r="G1" s="30"/>
      <c r="H1" s="30"/>
      <c r="I1" s="30"/>
      <c r="J1" s="31"/>
    </row>
    <row r="2" spans="2:13" ht="19.5" customHeight="1" x14ac:dyDescent="0.2">
      <c r="B2" s="32" t="s">
        <v>0</v>
      </c>
      <c r="C2" s="33"/>
      <c r="D2" s="33"/>
      <c r="E2" s="33"/>
      <c r="F2" s="33"/>
      <c r="G2" s="33"/>
      <c r="H2" s="33"/>
      <c r="I2" s="33"/>
      <c r="J2" s="34"/>
    </row>
    <row r="3" spans="2:13" ht="20.25" customHeight="1" x14ac:dyDescent="0.2">
      <c r="B3" s="35" t="s">
        <v>44</v>
      </c>
      <c r="C3" s="36"/>
      <c r="D3" s="36"/>
      <c r="E3" s="36"/>
      <c r="F3" s="36"/>
      <c r="G3" s="36"/>
      <c r="H3" s="36"/>
      <c r="I3" s="36"/>
      <c r="J3" s="37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8" t="s">
        <v>1</v>
      </c>
      <c r="C5" s="39"/>
      <c r="D5" s="40"/>
      <c r="E5" s="41" t="s">
        <v>2</v>
      </c>
      <c r="F5" s="41"/>
      <c r="G5" s="41"/>
      <c r="H5" s="41"/>
      <c r="I5" s="41"/>
      <c r="J5" s="41" t="s">
        <v>3</v>
      </c>
    </row>
    <row r="6" spans="2:13" ht="25.5" x14ac:dyDescent="0.2">
      <c r="B6" s="32"/>
      <c r="C6" s="33"/>
      <c r="D6" s="34"/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41"/>
    </row>
    <row r="7" spans="2:13" ht="15.75" customHeight="1" x14ac:dyDescent="0.2">
      <c r="B7" s="35"/>
      <c r="C7" s="36"/>
      <c r="D7" s="37"/>
      <c r="E7" s="20">
        <v>1</v>
      </c>
      <c r="F7" s="20">
        <v>2</v>
      </c>
      <c r="G7" s="20" t="s">
        <v>9</v>
      </c>
      <c r="H7" s="20">
        <v>5</v>
      </c>
      <c r="I7" s="20">
        <v>7</v>
      </c>
      <c r="J7" s="20" t="s">
        <v>42</v>
      </c>
    </row>
    <row r="8" spans="2:13" ht="15" customHeight="1" x14ac:dyDescent="0.2">
      <c r="B8" s="24" t="s">
        <v>10</v>
      </c>
      <c r="C8" s="25"/>
      <c r="D8" s="26"/>
      <c r="E8" s="3">
        <f>E9+E12</f>
        <v>67380000</v>
      </c>
      <c r="F8" s="3">
        <f>F9+F12</f>
        <v>45880285.659999996</v>
      </c>
      <c r="G8" s="3">
        <f t="shared" ref="G8:I8" si="0">G9+G12</f>
        <v>113260285.66</v>
      </c>
      <c r="H8" s="3">
        <f t="shared" si="0"/>
        <v>70622467.469999999</v>
      </c>
      <c r="I8" s="3">
        <f t="shared" si="0"/>
        <v>70246121.719999999</v>
      </c>
      <c r="J8" s="3">
        <f>G8-H8</f>
        <v>42637818.189999998</v>
      </c>
    </row>
    <row r="9" spans="2:13" x14ac:dyDescent="0.2">
      <c r="B9" s="4"/>
      <c r="C9" s="22" t="s">
        <v>11</v>
      </c>
      <c r="D9" s="23"/>
      <c r="E9" s="17">
        <f>E10+E11</f>
        <v>8500000</v>
      </c>
      <c r="F9" s="3">
        <f t="shared" ref="F9:I9" si="1">F10+F11</f>
        <v>0</v>
      </c>
      <c r="G9" s="17">
        <f t="shared" si="1"/>
        <v>8500000</v>
      </c>
      <c r="H9" s="3">
        <f t="shared" si="1"/>
        <v>0</v>
      </c>
      <c r="I9" s="3">
        <f t="shared" si="1"/>
        <v>0</v>
      </c>
      <c r="J9" s="21">
        <f>G9-H9</f>
        <v>8500000</v>
      </c>
    </row>
    <row r="10" spans="2:13" x14ac:dyDescent="0.2">
      <c r="B10" s="4"/>
      <c r="C10" s="18"/>
      <c r="D10" s="19" t="s">
        <v>12</v>
      </c>
      <c r="E10" s="16">
        <v>8500000</v>
      </c>
      <c r="F10" s="6">
        <v>0</v>
      </c>
      <c r="G10" s="16">
        <v>8500000</v>
      </c>
      <c r="H10" s="6">
        <v>0</v>
      </c>
      <c r="I10" s="6">
        <v>0</v>
      </c>
      <c r="J10" s="6">
        <v>8500000</v>
      </c>
      <c r="L10" s="13"/>
      <c r="M10" s="13"/>
    </row>
    <row r="11" spans="2:13" x14ac:dyDescent="0.2">
      <c r="B11" s="4"/>
      <c r="C11" s="18"/>
      <c r="D11" s="19" t="s">
        <v>13</v>
      </c>
      <c r="E11" s="5"/>
      <c r="F11" s="5"/>
      <c r="G11" s="5"/>
      <c r="H11" s="5"/>
      <c r="I11" s="5"/>
      <c r="J11" s="6">
        <f t="shared" ref="J10:J37" si="2">G11-H11</f>
        <v>0</v>
      </c>
    </row>
    <row r="12" spans="2:13" x14ac:dyDescent="0.2">
      <c r="B12" s="4"/>
      <c r="C12" s="22" t="s">
        <v>14</v>
      </c>
      <c r="D12" s="23"/>
      <c r="E12" s="3">
        <f>E13</f>
        <v>58880000</v>
      </c>
      <c r="F12" s="3">
        <f t="shared" ref="F12:I12" si="3">F13</f>
        <v>45880285.659999996</v>
      </c>
      <c r="G12" s="3">
        <f t="shared" si="3"/>
        <v>104760285.66</v>
      </c>
      <c r="H12" s="3">
        <f t="shared" si="3"/>
        <v>70622467.469999999</v>
      </c>
      <c r="I12" s="3">
        <f t="shared" si="3"/>
        <v>70246121.719999999</v>
      </c>
      <c r="J12" s="3">
        <f t="shared" si="2"/>
        <v>34137818.189999998</v>
      </c>
    </row>
    <row r="13" spans="2:13" x14ac:dyDescent="0.2">
      <c r="B13" s="4"/>
      <c r="C13" s="18"/>
      <c r="D13" s="19" t="s">
        <v>15</v>
      </c>
      <c r="E13" s="15">
        <v>58880000</v>
      </c>
      <c r="F13" s="15">
        <v>45880285.659999996</v>
      </c>
      <c r="G13" s="15">
        <v>104760285.66</v>
      </c>
      <c r="H13" s="15">
        <v>70622467.469999999</v>
      </c>
      <c r="I13" s="15">
        <v>70246121.719999999</v>
      </c>
      <c r="J13" s="6">
        <f t="shared" si="2"/>
        <v>34137818.189999998</v>
      </c>
      <c r="L13" s="13"/>
      <c r="M13" s="14"/>
    </row>
    <row r="14" spans="2:13" x14ac:dyDescent="0.2">
      <c r="B14" s="4"/>
      <c r="C14" s="18"/>
      <c r="D14" s="19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8"/>
      <c r="D15" s="19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8"/>
      <c r="D16" s="19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8"/>
      <c r="D17" s="19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8"/>
      <c r="D18" s="19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8"/>
      <c r="D19" s="19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8"/>
      <c r="D20" s="19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2" t="s">
        <v>23</v>
      </c>
      <c r="D21" s="23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8"/>
      <c r="D22" s="19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8"/>
      <c r="D23" s="19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8"/>
      <c r="D24" s="19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2" t="s">
        <v>27</v>
      </c>
      <c r="D25" s="23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8"/>
      <c r="D26" s="19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8"/>
      <c r="D27" s="19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2" t="s">
        <v>30</v>
      </c>
      <c r="D28" s="23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8"/>
      <c r="D29" s="19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8"/>
      <c r="D30" s="19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8"/>
      <c r="D31" s="19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8"/>
      <c r="D32" s="19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2" t="s">
        <v>35</v>
      </c>
      <c r="D33" s="23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8"/>
      <c r="D34" s="19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24" t="s">
        <v>37</v>
      </c>
      <c r="C35" s="25"/>
      <c r="D35" s="26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24" t="s">
        <v>38</v>
      </c>
      <c r="C36" s="25"/>
      <c r="D36" s="26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24" t="s">
        <v>39</v>
      </c>
      <c r="C37" s="25"/>
      <c r="D37" s="26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0" customFormat="1" ht="16.5" customHeight="1" x14ac:dyDescent="0.2">
      <c r="A38" s="8"/>
      <c r="B38" s="9"/>
      <c r="C38" s="27" t="s">
        <v>40</v>
      </c>
      <c r="D38" s="28"/>
      <c r="E38" s="42">
        <f>+E8</f>
        <v>67380000</v>
      </c>
      <c r="F38" s="42">
        <f t="shared" ref="F38:J38" si="9">+F8</f>
        <v>45880285.659999996</v>
      </c>
      <c r="G38" s="42">
        <f t="shared" si="9"/>
        <v>113260285.66</v>
      </c>
      <c r="H38" s="42">
        <f>H8</f>
        <v>70622467.469999999</v>
      </c>
      <c r="I38" s="42">
        <f t="shared" si="9"/>
        <v>70246121.719999999</v>
      </c>
      <c r="J38" s="42">
        <f t="shared" si="9"/>
        <v>42637818.189999998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1" t="s">
        <v>41</v>
      </c>
      <c r="F40" s="1"/>
      <c r="G40" s="1"/>
      <c r="H40" s="1"/>
      <c r="I40" s="1"/>
      <c r="J40" s="1"/>
    </row>
    <row r="45" spans="1:13" x14ac:dyDescent="0.2">
      <c r="D45" s="12"/>
      <c r="E45" s="12"/>
      <c r="F45" s="12"/>
      <c r="G45" s="12"/>
      <c r="H45" s="12"/>
      <c r="I45" s="12"/>
      <c r="J45" s="12"/>
      <c r="K45" s="12"/>
    </row>
    <row r="47" spans="1:13" x14ac:dyDescent="0.2">
      <c r="A47" s="7"/>
      <c r="F47" s="12"/>
      <c r="G47" s="12"/>
      <c r="H47" s="12"/>
      <c r="I47" s="12"/>
      <c r="J47" s="12"/>
      <c r="K47" s="12"/>
      <c r="L47" s="12"/>
      <c r="M47" s="12"/>
    </row>
  </sheetData>
  <mergeCells count="17"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  <mergeCell ref="C33:D33"/>
    <mergeCell ref="B35:D35"/>
    <mergeCell ref="B36:D36"/>
    <mergeCell ref="B37:D37"/>
    <mergeCell ref="C38:D38"/>
  </mergeCells>
  <printOptions horizontalCentered="1"/>
  <pageMargins left="0.55118110236220474" right="0.55118110236220474" top="0.43307086614173229" bottom="0.74803149606299213" header="0.31496062992125984" footer="0.31496062992125984"/>
  <pageSetup paperSize="9" scale="67" orientation="landscape" r:id="rId1"/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2025-05-15T18:24:25Z</cp:lastPrinted>
  <dcterms:created xsi:type="dcterms:W3CDTF">2018-04-18T18:37:34Z</dcterms:created>
  <dcterms:modified xsi:type="dcterms:W3CDTF">2025-05-15T19:08:04Z</dcterms:modified>
</cp:coreProperties>
</file>