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LIO 2025\"/>
    </mc:Choice>
  </mc:AlternateContent>
  <xr:revisionPtr revIDLastSave="0" documentId="8_{061E86B7-E9AB-40A9-BD20-4C24FAC491A7}"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<sst xmlns="http://schemas.openxmlformats.org/spreadsheetml/2006/main" count="1372" uniqueCount="602">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</sst>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1" zoomScaleNormal="100" zoomScaleSheetLayoutView="70" workbookViewId="0">
      <selection activeCell="K190" sqref="K190:L190"/>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576</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86"/>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139</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21</v>
      </c>
      <c r="E61" s="57">
        <v>33</v>
      </c>
      <c r="I61" s="59" t="s">
        <v>18</v>
      </c>
      <c r="K61" s="57">
        <v>21</v>
      </c>
      <c r="M61" s="57">
        <v>33</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3</v>
      </c>
      <c r="I67" s="59" t="s">
        <v>21</v>
      </c>
      <c r="K67" s="57">
        <v>0</v>
      </c>
      <c r="M67" s="57">
        <v>2</v>
      </c>
    </row>
    <row r="68" spans="1:13" ht="5.0999999999999996" customHeight="1" x14ac:dyDescent="0.3"/>
    <row r="69" spans="1:13" ht="17.25" thickBot="1" x14ac:dyDescent="0.35">
      <c r="A69" s="59" t="s">
        <v>22</v>
      </c>
      <c r="C69" s="57">
        <v>15</v>
      </c>
      <c r="E69" s="57">
        <v>13</v>
      </c>
      <c r="I69" s="59" t="s">
        <v>22</v>
      </c>
      <c r="K69" s="57">
        <v>8</v>
      </c>
      <c r="M69" s="57">
        <v>13</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36</v>
      </c>
      <c r="E75" s="60">
        <f>SUM(E61:E73)</f>
        <v>49</v>
      </c>
      <c r="J75" s="58" t="s">
        <v>25</v>
      </c>
      <c r="K75" s="60">
        <f>SUM(K61:K73)</f>
        <v>29</v>
      </c>
      <c r="M75" s="60">
        <f>SUM(M61:M73)</f>
        <v>48</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f>SUM(K88,K86,K90)</f>
        <v>53</v>
      </c>
    </row>
    <row r="85" spans="1:13" ht="5.0999999999999996" customHeight="1" x14ac:dyDescent="0.3">
      <c r="A85" s="61"/>
      <c r="I85" s="59"/>
      <c r="J85" s="59"/>
    </row>
    <row r="86" spans="1:13" ht="18" customHeight="1" thickBot="1" x14ac:dyDescent="0.35">
      <c r="A86" s="61" t="s">
        <v>28</v>
      </c>
      <c r="B86" s="57">
        <v>0</v>
      </c>
      <c r="I86" s="62" t="s">
        <v>387</v>
      </c>
      <c r="K86" s="57">
        <v>39</v>
      </c>
    </row>
    <row r="87" spans="1:13" ht="5.0999999999999996" customHeight="1" x14ac:dyDescent="0.3">
      <c r="I87" s="63"/>
    </row>
    <row r="88" spans="1:13" ht="18" customHeight="1" thickBot="1" x14ac:dyDescent="0.35">
      <c r="I88" s="62" t="s">
        <v>388</v>
      </c>
      <c r="K88" s="57">
        <v>14</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4</v>
      </c>
    </row>
    <row r="93" spans="1:13" ht="5.0999999999999996" customHeight="1" x14ac:dyDescent="0.3">
      <c r="B93" s="92"/>
      <c r="C93" s="93"/>
      <c r="D93" s="93"/>
      <c r="E93" s="94"/>
    </row>
    <row r="94" spans="1:13" ht="50.1" customHeight="1" thickBot="1" x14ac:dyDescent="0.35">
      <c r="I94" s="97" t="s">
        <v>391</v>
      </c>
      <c r="J94" s="97"/>
      <c r="K94" s="57">
        <v>63</v>
      </c>
    </row>
    <row r="95" spans="1:13" ht="5.0999999999999996" customHeight="1" x14ac:dyDescent="0.3"/>
    <row r="96" spans="1:13" ht="17.25" thickBot="1" x14ac:dyDescent="0.35">
      <c r="I96" s="97" t="s">
        <v>392</v>
      </c>
      <c r="J96" s="97"/>
      <c r="K96" s="57">
        <v>47</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16</v>
      </c>
      <c r="I106" s="64" t="s">
        <v>30</v>
      </c>
      <c r="J106" s="85" t="s">
        <v>597</v>
      </c>
      <c r="K106" s="85"/>
      <c r="L106" s="85"/>
      <c r="M106" s="85"/>
    </row>
    <row r="107" spans="1:13" ht="5.0999999999999996" customHeight="1" x14ac:dyDescent="0.3">
      <c r="A107" s="61"/>
      <c r="I107" s="65"/>
    </row>
    <row r="108" spans="1:13" ht="42.75" customHeight="1" thickBot="1" x14ac:dyDescent="0.35">
      <c r="A108" s="61" t="s">
        <v>586</v>
      </c>
      <c r="B108" s="57">
        <v>1</v>
      </c>
      <c r="I108" s="64" t="s">
        <v>31</v>
      </c>
      <c r="J108" s="85" t="s">
        <v>598</v>
      </c>
      <c r="K108" s="85"/>
      <c r="L108" s="85"/>
      <c r="M108" s="85"/>
    </row>
    <row r="109" spans="1:13" ht="42.75" customHeight="1" thickBot="1" x14ac:dyDescent="0.35">
      <c r="A109" s="61" t="s">
        <v>421</v>
      </c>
      <c r="B109" s="66">
        <v>0</v>
      </c>
      <c r="I109" s="64" t="s">
        <v>32</v>
      </c>
      <c r="J109" s="85" t="s">
        <v>599</v>
      </c>
      <c r="K109" s="85"/>
      <c r="L109" s="85"/>
      <c r="M109" s="85"/>
    </row>
    <row r="110" spans="1:13" ht="39.950000000000003" customHeight="1" x14ac:dyDescent="0.3">
      <c r="A110" s="55" t="s">
        <v>15</v>
      </c>
      <c r="B110" s="85"/>
      <c r="C110" s="85"/>
      <c r="D110" s="85"/>
      <c r="E110" s="85"/>
      <c r="I110" s="64" t="s">
        <v>33</v>
      </c>
      <c r="J110" s="85" t="s">
        <v>600</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601</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20</v>
      </c>
      <c r="E119" s="67"/>
      <c r="I119" s="61" t="s">
        <v>35</v>
      </c>
      <c r="J119" s="57">
        <v>19</v>
      </c>
      <c r="M119" s="67"/>
    </row>
    <row r="120" spans="1:13" ht="5.0999999999999996" customHeight="1" x14ac:dyDescent="0.3">
      <c r="I120" s="68"/>
    </row>
    <row r="121" spans="1:13" ht="17.25" thickBot="1" x14ac:dyDescent="0.35">
      <c r="A121" s="61" t="s">
        <v>36</v>
      </c>
      <c r="B121" s="57">
        <v>22</v>
      </c>
      <c r="I121" s="61" t="s">
        <v>37</v>
      </c>
      <c r="J121" s="57">
        <v>1</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6</v>
      </c>
      <c r="L140" s="100" t="str">
        <f>IF(COUNTIF(J140:J146,0)&gt;0, "NOTA: No debe haber ningún cero (0) en esta sección. Puede dejarlo en blanco", "")</f>
        <v/>
      </c>
      <c r="M140" s="100"/>
    </row>
    <row r="141" spans="1:13" ht="18" customHeight="1" thickBot="1" x14ac:dyDescent="0.35">
      <c r="A141" s="71" t="s">
        <v>44</v>
      </c>
      <c r="B141" s="72">
        <v>9</v>
      </c>
      <c r="C141" s="73">
        <f t="shared" ref="C141:C145" si="2">IF(ISERROR(B141/$B$146),0,(B141/$B$146))</f>
        <v>0.45</v>
      </c>
      <c r="E141" s="100"/>
      <c r="F141" s="100"/>
      <c r="G141" s="100"/>
      <c r="I141" s="68"/>
      <c r="J141" s="75">
        <v>7</v>
      </c>
      <c r="L141" s="100"/>
      <c r="M141" s="100"/>
    </row>
    <row r="142" spans="1:13" ht="18" customHeight="1" thickBot="1" x14ac:dyDescent="0.35">
      <c r="A142" s="71" t="s">
        <v>45</v>
      </c>
      <c r="B142" s="72">
        <v>6</v>
      </c>
      <c r="C142" s="73">
        <f t="shared" si="2"/>
        <v>0.3</v>
      </c>
      <c r="E142" s="100"/>
      <c r="F142" s="100"/>
      <c r="G142" s="100"/>
      <c r="I142" s="68"/>
      <c r="J142" s="75">
        <v>7</v>
      </c>
      <c r="L142" s="100"/>
      <c r="M142" s="100"/>
    </row>
    <row r="143" spans="1:13" ht="18" customHeight="1" x14ac:dyDescent="0.3">
      <c r="A143" s="71" t="s">
        <v>46</v>
      </c>
      <c r="B143" s="72">
        <v>4</v>
      </c>
      <c r="C143" s="73">
        <f t="shared" si="2"/>
        <v>0.2</v>
      </c>
      <c r="E143" s="100"/>
      <c r="F143" s="100"/>
      <c r="G143" s="100"/>
      <c r="I143" s="68"/>
      <c r="J143" s="68"/>
      <c r="L143" s="100"/>
      <c r="M143" s="100"/>
    </row>
    <row r="144" spans="1:13" ht="18" customHeight="1" thickBot="1" x14ac:dyDescent="0.35">
      <c r="A144" s="71" t="s">
        <v>47</v>
      </c>
      <c r="B144" s="72">
        <v>1</v>
      </c>
      <c r="C144" s="73">
        <f t="shared" si="2"/>
        <v>0.05</v>
      </c>
      <c r="E144" s="100"/>
      <c r="F144" s="100"/>
      <c r="G144" s="100"/>
      <c r="I144" s="74" t="s">
        <v>401</v>
      </c>
      <c r="J144" s="75">
        <v>35</v>
      </c>
      <c r="L144" s="100"/>
      <c r="M144" s="100"/>
    </row>
    <row r="145" spans="1:13" ht="18" customHeight="1" thickBot="1" x14ac:dyDescent="0.35">
      <c r="A145" s="71" t="s">
        <v>48</v>
      </c>
      <c r="B145" s="72">
        <v>0</v>
      </c>
      <c r="C145" s="73">
        <f t="shared" si="2"/>
        <v>0</v>
      </c>
      <c r="E145" s="100"/>
      <c r="F145" s="100"/>
      <c r="G145" s="100"/>
      <c r="I145" s="68"/>
      <c r="J145" s="75">
        <v>35</v>
      </c>
      <c r="L145" s="100"/>
      <c r="M145" s="100"/>
    </row>
    <row r="146" spans="1:13" ht="18" customHeight="1" thickBot="1" x14ac:dyDescent="0.35">
      <c r="A146" s="70" t="s">
        <v>10</v>
      </c>
      <c r="B146" s="76">
        <f>SUM(B140:B145)</f>
        <v>20</v>
      </c>
      <c r="C146" s="77">
        <f>SUM(C140:C145)</f>
        <v>1</v>
      </c>
      <c r="E146" s="100"/>
      <c r="F146" s="100"/>
      <c r="G146" s="100"/>
      <c r="I146" s="68"/>
      <c r="J146" s="75">
        <v>41</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22</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22</v>
      </c>
      <c r="C167" s="77">
        <f>SUM(C161:C166)</f>
        <v>1</v>
      </c>
      <c r="E167" s="100"/>
      <c r="F167" s="100"/>
      <c r="G167" s="100"/>
      <c r="I167" s="68"/>
      <c r="J167" s="75">
        <v>1</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591</v>
      </c>
      <c r="C182" s="85"/>
      <c r="D182" s="85"/>
      <c r="E182" s="85"/>
      <c r="I182" s="78" t="s">
        <v>404</v>
      </c>
      <c r="J182" s="61" t="s">
        <v>29</v>
      </c>
      <c r="K182" s="113">
        <v>677037.74</v>
      </c>
      <c r="L182" s="114"/>
    </row>
    <row r="183" spans="1:13" ht="5.0999999999999996" customHeight="1" x14ac:dyDescent="0.3">
      <c r="A183" s="65"/>
    </row>
    <row r="184" spans="1:13" ht="39.950000000000003" customHeight="1" thickBot="1" x14ac:dyDescent="0.35">
      <c r="A184" s="64" t="s">
        <v>31</v>
      </c>
      <c r="B184" s="85" t="s">
        <v>592</v>
      </c>
      <c r="C184" s="85"/>
      <c r="D184" s="85"/>
      <c r="E184" s="85"/>
      <c r="J184" s="61" t="s">
        <v>52</v>
      </c>
      <c r="K184" s="113">
        <v>833350.13</v>
      </c>
      <c r="L184" s="114"/>
    </row>
    <row r="185" spans="1:13" ht="9.9499999999999993" customHeight="1" x14ac:dyDescent="0.3">
      <c r="A185" s="65"/>
    </row>
    <row r="186" spans="1:13" ht="39.950000000000003" customHeight="1" thickBot="1" x14ac:dyDescent="0.35">
      <c r="A186" s="64" t="s">
        <v>32</v>
      </c>
      <c r="B186" s="85" t="s">
        <v>593</v>
      </c>
      <c r="C186" s="85"/>
      <c r="D186" s="85"/>
      <c r="E186" s="85"/>
      <c r="I186" s="78" t="s">
        <v>405</v>
      </c>
      <c r="J186" s="61" t="s">
        <v>29</v>
      </c>
      <c r="K186" s="113">
        <v>393071.99</v>
      </c>
      <c r="L186" s="114"/>
    </row>
    <row r="187" spans="1:13" ht="5.0999999999999996" customHeight="1" x14ac:dyDescent="0.3">
      <c r="A187" s="65"/>
    </row>
    <row r="188" spans="1:13" ht="39.950000000000003" customHeight="1" thickBot="1" x14ac:dyDescent="0.35">
      <c r="A188" s="64" t="s">
        <v>33</v>
      </c>
      <c r="B188" s="85" t="s">
        <v>594</v>
      </c>
      <c r="C188" s="85"/>
      <c r="D188" s="85"/>
      <c r="E188" s="85"/>
      <c r="J188" s="61" t="s">
        <v>52</v>
      </c>
      <c r="K188" s="113">
        <v>833350.13</v>
      </c>
      <c r="L188" s="114"/>
    </row>
    <row r="189" spans="1:13" ht="9.9499999999999993" customHeight="1" x14ac:dyDescent="0.3">
      <c r="A189" s="65"/>
    </row>
    <row r="190" spans="1:13" ht="39.950000000000003" customHeight="1" thickBot="1" x14ac:dyDescent="0.35">
      <c r="A190" s="64" t="s">
        <v>34</v>
      </c>
      <c r="B190" s="85" t="s">
        <v>595</v>
      </c>
      <c r="C190" s="85"/>
      <c r="D190" s="85"/>
      <c r="E190" s="85"/>
      <c r="I190" s="97" t="s">
        <v>406</v>
      </c>
      <c r="J190" s="97"/>
      <c r="K190" s="98">
        <v>42</v>
      </c>
      <c r="L190" s="98"/>
    </row>
    <row r="191" spans="1:13" ht="5.0999999999999996" customHeight="1" x14ac:dyDescent="0.3"/>
    <row r="192" spans="1:13" ht="30" customHeight="1" thickBot="1" x14ac:dyDescent="0.35">
      <c r="I192" s="97" t="s">
        <v>407</v>
      </c>
      <c r="J192" s="97"/>
      <c r="K192" s="98"/>
      <c r="L192" s="98"/>
    </row>
    <row r="193" spans="1:13" ht="18" customHeight="1" x14ac:dyDescent="0.3">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1</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594</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594</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594</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594</v>
      </c>
      <c r="K258" s="85"/>
      <c r="L258" s="85"/>
      <c r="M258" s="85"/>
    </row>
    <row r="259" spans="1:13" ht="5.0999999999999996" customHeight="1" x14ac:dyDescent="0.3">
      <c r="I259" s="65"/>
    </row>
    <row r="260" spans="1:13" ht="39.950000000000003" customHeight="1" x14ac:dyDescent="0.3">
      <c r="I260" s="64" t="s">
        <v>34</v>
      </c>
      <c r="J260" s="85" t="s">
        <v>594</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596</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139</v>
      </c>
    </row>
    <row r="11" spans="1:11" x14ac:dyDescent="0.25">
      <c r="A11" s="7" t="s">
        <v>107</v>
      </c>
      <c r="B11" s="14" t="s">
        <v>108</v>
      </c>
      <c r="C11" s="9" t="s">
        <v>93</v>
      </c>
      <c r="D11" t="s">
        <v>102</v>
      </c>
      <c r="E11" s="9" t="s">
        <v>109</v>
      </c>
      <c r="F11" t="s">
        <v>110</v>
      </c>
      <c r="G11" s="9" t="s">
        <v>111</v>
      </c>
      <c r="H11" t="s">
        <v>112</v>
      </c>
      <c r="I11" s="9" t="s">
        <v>113</v>
      </c>
      <c r="J11" t="s">
        <v>84</v>
      </c>
      <c r="K11" s="10">
        <f>Cuestionario_CCL!C61</f>
        <v>21</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15</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33</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3</v>
      </c>
    </row>
    <row r="22" spans="1:11" x14ac:dyDescent="0.25">
      <c r="A22" s="7" t="s">
        <v>107</v>
      </c>
      <c r="B22" s="14" t="s">
        <v>108</v>
      </c>
      <c r="C22" s="9" t="s">
        <v>93</v>
      </c>
      <c r="D22" t="s">
        <v>102</v>
      </c>
      <c r="E22" s="9" t="s">
        <v>109</v>
      </c>
      <c r="F22" t="s">
        <v>110</v>
      </c>
      <c r="G22" s="9" t="s">
        <v>123</v>
      </c>
      <c r="H22" t="s">
        <v>124</v>
      </c>
      <c r="I22" s="9" t="s">
        <v>136</v>
      </c>
      <c r="J22" t="s">
        <v>90</v>
      </c>
      <c r="K22" s="10">
        <f>Cuestionario_CCL!E69</f>
        <v>13</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21</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8</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33</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2</v>
      </c>
    </row>
    <row r="36" spans="1:11" x14ac:dyDescent="0.25">
      <c r="A36" s="7" t="s">
        <v>139</v>
      </c>
      <c r="B36" s="8" t="s">
        <v>140</v>
      </c>
      <c r="C36" s="9" t="s">
        <v>93</v>
      </c>
      <c r="D36" t="s">
        <v>102</v>
      </c>
      <c r="E36" s="9" t="s">
        <v>141</v>
      </c>
      <c r="F36" t="s">
        <v>142</v>
      </c>
      <c r="G36" s="9" t="s">
        <v>151</v>
      </c>
      <c r="H36" t="s">
        <v>124</v>
      </c>
      <c r="I36" s="9" t="s">
        <v>161</v>
      </c>
      <c r="J36" t="s">
        <v>90</v>
      </c>
      <c r="K36" s="10">
        <f>+Cuestionario_CCL!M69</f>
        <v>13</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39</v>
      </c>
    </row>
    <row r="42" spans="1:11" x14ac:dyDescent="0.25">
      <c r="A42" s="7" t="s">
        <v>172</v>
      </c>
      <c r="B42" s="14" t="s">
        <v>173</v>
      </c>
      <c r="C42" s="9" t="s">
        <v>93</v>
      </c>
      <c r="D42" t="s">
        <v>102</v>
      </c>
      <c r="E42" s="9" t="s">
        <v>174</v>
      </c>
      <c r="F42" t="s">
        <v>175</v>
      </c>
      <c r="G42" s="9" t="s">
        <v>180</v>
      </c>
      <c r="H42" t="s">
        <v>181</v>
      </c>
      <c r="I42" s="9" t="s">
        <v>182</v>
      </c>
      <c r="J42" t="s">
        <v>183</v>
      </c>
      <c r="K42" s="10">
        <f>Cuestionario_CCL!K88</f>
        <v>14</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4</v>
      </c>
    </row>
    <row r="45" spans="1:11" x14ac:dyDescent="0.25">
      <c r="A45" s="7" t="s">
        <v>194</v>
      </c>
      <c r="B45" s="8" t="s">
        <v>195</v>
      </c>
      <c r="C45" s="9" t="s">
        <v>93</v>
      </c>
      <c r="D45" t="s">
        <v>102</v>
      </c>
      <c r="E45" s="9" t="s">
        <v>196</v>
      </c>
      <c r="F45" t="s">
        <v>197</v>
      </c>
      <c r="G45" s="9" t="s">
        <v>198</v>
      </c>
      <c r="H45" t="s">
        <v>197</v>
      </c>
      <c r="I45" s="9" t="s">
        <v>199</v>
      </c>
      <c r="J45" t="s">
        <v>197</v>
      </c>
      <c r="K45" s="10">
        <f>Cuestionario_CCL!K94</f>
        <v>63</v>
      </c>
    </row>
    <row r="46" spans="1:11" x14ac:dyDescent="0.25">
      <c r="A46" s="7" t="s">
        <v>200</v>
      </c>
      <c r="B46" s="8" t="s">
        <v>201</v>
      </c>
      <c r="C46" s="9" t="s">
        <v>93</v>
      </c>
      <c r="D46" t="s">
        <v>102</v>
      </c>
      <c r="E46" s="9" t="s">
        <v>202</v>
      </c>
      <c r="F46" t="s">
        <v>203</v>
      </c>
      <c r="G46" s="9" t="s">
        <v>204</v>
      </c>
      <c r="H46" t="s">
        <v>203</v>
      </c>
      <c r="I46" s="9" t="s">
        <v>205</v>
      </c>
      <c r="J46" t="s">
        <v>203</v>
      </c>
      <c r="K46" s="10">
        <f>Cuestionario_CCL!K96</f>
        <v>47</v>
      </c>
    </row>
    <row r="47" spans="1:11" x14ac:dyDescent="0.25">
      <c r="A47" s="7" t="s">
        <v>206</v>
      </c>
      <c r="B47" s="8" t="s">
        <v>207</v>
      </c>
      <c r="C47" s="9" t="s">
        <v>93</v>
      </c>
      <c r="D47" t="s">
        <v>102</v>
      </c>
      <c r="E47" s="9" t="s">
        <v>208</v>
      </c>
      <c r="F47" t="s">
        <v>209</v>
      </c>
      <c r="G47" s="9" t="s">
        <v>210</v>
      </c>
      <c r="H47" t="s">
        <v>211</v>
      </c>
      <c r="I47" s="9" t="s">
        <v>212</v>
      </c>
      <c r="J47" t="s">
        <v>211</v>
      </c>
      <c r="K47" s="10">
        <f>Cuestionario_CCL!B106</f>
        <v>16</v>
      </c>
    </row>
    <row r="48" spans="1:11" x14ac:dyDescent="0.25">
      <c r="A48" s="7" t="s">
        <v>206</v>
      </c>
      <c r="B48" s="8" t="s">
        <v>207</v>
      </c>
      <c r="C48" s="9" t="s">
        <v>93</v>
      </c>
      <c r="D48" t="s">
        <v>102</v>
      </c>
      <c r="E48" s="9" t="s">
        <v>208</v>
      </c>
      <c r="F48" t="s">
        <v>209</v>
      </c>
      <c r="G48" s="9" t="s">
        <v>213</v>
      </c>
      <c r="H48" t="s">
        <v>420</v>
      </c>
      <c r="I48" s="9" t="s">
        <v>214</v>
      </c>
      <c r="J48" t="s">
        <v>420</v>
      </c>
      <c r="K48" s="10">
        <f>Cuestionario_CCL!B108</f>
        <v>1</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20</v>
      </c>
    </row>
    <row r="51" spans="1:11" x14ac:dyDescent="0.25">
      <c r="A51" s="7" t="s">
        <v>215</v>
      </c>
      <c r="B51" s="8" t="s">
        <v>216</v>
      </c>
      <c r="C51" s="9" t="s">
        <v>93</v>
      </c>
      <c r="D51" t="s">
        <v>102</v>
      </c>
      <c r="E51" s="9" t="s">
        <v>217</v>
      </c>
      <c r="F51" t="s">
        <v>218</v>
      </c>
      <c r="G51" s="9" t="s">
        <v>221</v>
      </c>
      <c r="H51" t="s">
        <v>222</v>
      </c>
      <c r="I51" s="9" t="s">
        <v>223</v>
      </c>
      <c r="J51" t="s">
        <v>222</v>
      </c>
      <c r="K51" s="10">
        <f>Cuestionario_CCL!B121</f>
        <v>22</v>
      </c>
    </row>
    <row r="52" spans="1:11" x14ac:dyDescent="0.25">
      <c r="A52" s="7" t="s">
        <v>224</v>
      </c>
      <c r="B52" s="8" t="s">
        <v>225</v>
      </c>
      <c r="C52" s="9" t="s">
        <v>93</v>
      </c>
      <c r="D52" t="s">
        <v>102</v>
      </c>
      <c r="E52" s="9" t="s">
        <v>226</v>
      </c>
      <c r="F52" t="s">
        <v>227</v>
      </c>
      <c r="G52" s="9" t="s">
        <v>228</v>
      </c>
      <c r="H52" t="s">
        <v>229</v>
      </c>
      <c r="I52" s="9" t="s">
        <v>230</v>
      </c>
      <c r="J52" t="s">
        <v>229</v>
      </c>
      <c r="K52" s="10">
        <f>Cuestionario_CCL!J119</f>
        <v>19</v>
      </c>
    </row>
    <row r="53" spans="1:11" x14ac:dyDescent="0.25">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6.666666666666667</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37</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677037.74</v>
      </c>
    </row>
    <row r="61" spans="1:11" x14ac:dyDescent="0.25">
      <c r="A61" s="7" t="s">
        <v>254</v>
      </c>
      <c r="B61" s="8" t="s">
        <v>255</v>
      </c>
      <c r="C61" s="9" t="s">
        <v>93</v>
      </c>
      <c r="D61" t="s">
        <v>102</v>
      </c>
      <c r="E61" s="9" t="s">
        <v>256</v>
      </c>
      <c r="F61" t="s">
        <v>257</v>
      </c>
      <c r="G61" s="9" t="s">
        <v>260</v>
      </c>
      <c r="H61" t="s">
        <v>261</v>
      </c>
      <c r="I61" s="9" t="s">
        <v>262</v>
      </c>
      <c r="J61" t="s">
        <v>261</v>
      </c>
      <c r="K61" s="11">
        <f>Cuestionario_CCL!K184</f>
        <v>833350.13</v>
      </c>
    </row>
    <row r="62" spans="1:11" x14ac:dyDescent="0.25">
      <c r="A62" s="7" t="s">
        <v>263</v>
      </c>
      <c r="B62" s="8" t="s">
        <v>264</v>
      </c>
      <c r="C62" s="9" t="s">
        <v>93</v>
      </c>
      <c r="D62" t="s">
        <v>102</v>
      </c>
      <c r="E62" s="9" t="s">
        <v>265</v>
      </c>
      <c r="F62" t="s">
        <v>266</v>
      </c>
      <c r="G62" s="9" t="s">
        <v>267</v>
      </c>
      <c r="H62" t="s">
        <v>211</v>
      </c>
      <c r="I62" s="9" t="s">
        <v>268</v>
      </c>
      <c r="J62" t="s">
        <v>211</v>
      </c>
      <c r="K62" s="11">
        <f>Cuestionario_CCL!K186</f>
        <v>393071.99</v>
      </c>
    </row>
    <row r="63" spans="1:11" x14ac:dyDescent="0.25">
      <c r="A63" s="7" t="s">
        <v>263</v>
      </c>
      <c r="B63" s="8" t="s">
        <v>264</v>
      </c>
      <c r="C63" s="9" t="s">
        <v>93</v>
      </c>
      <c r="D63" t="s">
        <v>102</v>
      </c>
      <c r="E63" s="9" t="s">
        <v>265</v>
      </c>
      <c r="F63" t="s">
        <v>266</v>
      </c>
      <c r="G63" s="9" t="s">
        <v>269</v>
      </c>
      <c r="H63" t="s">
        <v>261</v>
      </c>
      <c r="I63" s="9" t="s">
        <v>270</v>
      </c>
      <c r="J63" t="s">
        <v>261</v>
      </c>
      <c r="K63" s="11">
        <f>Cuestionario_CCL!K188</f>
        <v>833350.13</v>
      </c>
    </row>
    <row r="64" spans="1:11" x14ac:dyDescent="0.25">
      <c r="A64" s="7" t="s">
        <v>271</v>
      </c>
      <c r="B64" s="8" t="s">
        <v>272</v>
      </c>
      <c r="C64" s="9" t="s">
        <v>93</v>
      </c>
      <c r="D64" t="s">
        <v>102</v>
      </c>
      <c r="E64" s="9" t="s">
        <v>273</v>
      </c>
      <c r="F64" t="s">
        <v>274</v>
      </c>
      <c r="G64" s="9" t="s">
        <v>275</v>
      </c>
      <c r="H64" t="s">
        <v>274</v>
      </c>
      <c r="I64" s="9" t="s">
        <v>276</v>
      </c>
      <c r="J64" t="s">
        <v>274</v>
      </c>
      <c r="K64" s="10">
        <f>Cuestionario_CCL!K190</f>
        <v>42</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9</v>
      </c>
      <c r="J3" s="17">
        <f>Cuestionario_CCL!C141</f>
        <v>0.45</v>
      </c>
    </row>
    <row r="4" spans="1:10" x14ac:dyDescent="0.25">
      <c r="A4" s="9" t="s">
        <v>361</v>
      </c>
      <c r="B4" s="9" t="s">
        <v>362</v>
      </c>
      <c r="C4" s="9" t="s">
        <v>93</v>
      </c>
      <c r="D4" t="s">
        <v>102</v>
      </c>
      <c r="E4" s="9" t="s">
        <v>363</v>
      </c>
      <c r="F4" t="s">
        <v>211</v>
      </c>
      <c r="G4" s="9" t="s">
        <v>366</v>
      </c>
      <c r="H4" t="s">
        <v>45</v>
      </c>
      <c r="I4" s="16">
        <f>Cuestionario_CCL!B142</f>
        <v>6</v>
      </c>
      <c r="J4" s="17">
        <f>Cuestionario_CCL!C142</f>
        <v>0.3</v>
      </c>
    </row>
    <row r="5" spans="1:10" x14ac:dyDescent="0.25">
      <c r="A5" s="9" t="s">
        <v>361</v>
      </c>
      <c r="B5" s="9" t="s">
        <v>362</v>
      </c>
      <c r="C5" s="9" t="s">
        <v>93</v>
      </c>
      <c r="D5" t="s">
        <v>102</v>
      </c>
      <c r="E5" s="9" t="s">
        <v>363</v>
      </c>
      <c r="F5" t="s">
        <v>211</v>
      </c>
      <c r="G5" s="9" t="s">
        <v>367</v>
      </c>
      <c r="H5" t="s">
        <v>46</v>
      </c>
      <c r="I5" s="16">
        <f>Cuestionario_CCL!B143</f>
        <v>4</v>
      </c>
      <c r="J5" s="17">
        <f>Cuestionario_CCL!C143</f>
        <v>0.2</v>
      </c>
    </row>
    <row r="6" spans="1:10" x14ac:dyDescent="0.25">
      <c r="A6" s="9" t="s">
        <v>361</v>
      </c>
      <c r="B6" s="9" t="s">
        <v>362</v>
      </c>
      <c r="C6" s="9" t="s">
        <v>93</v>
      </c>
      <c r="D6" t="s">
        <v>102</v>
      </c>
      <c r="E6" s="9" t="s">
        <v>363</v>
      </c>
      <c r="F6" t="s">
        <v>211</v>
      </c>
      <c r="G6" s="9" t="s">
        <v>368</v>
      </c>
      <c r="H6" t="s">
        <v>47</v>
      </c>
      <c r="I6" s="16">
        <f>Cuestionario_CCL!B144</f>
        <v>1</v>
      </c>
      <c r="J6" s="17">
        <f>Cuestionario_CCL!C144</f>
        <v>0.05</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22</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6</v>
      </c>
      <c r="F3" s="5" t="s">
        <v>211</v>
      </c>
      <c r="G3" s="6">
        <f>IF(ISBLANK(Cuestionario_CCL!J144),"",Cuestionario_CCL!J144)</f>
        <v>35</v>
      </c>
    </row>
    <row r="4" spans="1:7" ht="15" customHeight="1" x14ac:dyDescent="0.25">
      <c r="A4" s="5" t="s">
        <v>211</v>
      </c>
      <c r="B4" s="6">
        <f>IF(ISBLANK(Cuestionario_CCL!J141),"",Cuestionario_CCL!J141)</f>
        <v>7</v>
      </c>
      <c r="F4" s="5" t="s">
        <v>211</v>
      </c>
      <c r="G4" s="6">
        <f>IF(ISBLANK(Cuestionario_CCL!J145),"",Cuestionario_CCL!J145)</f>
        <v>35</v>
      </c>
    </row>
    <row r="5" spans="1:7" ht="15" customHeight="1" x14ac:dyDescent="0.25">
      <c r="A5" s="5" t="s">
        <v>211</v>
      </c>
      <c r="B5" s="6">
        <f>IF(ISBLANK(Cuestionario_CCL!J142),"",Cuestionario_CCL!J142)</f>
        <v>7</v>
      </c>
      <c r="F5" s="5" t="s">
        <v>211</v>
      </c>
      <c r="G5" s="6">
        <f>IF(ISBLANK(Cuestionario_CCL!J146),"",Cuestionario_CCL!J146)</f>
        <v>41</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2025-08-05T21:11:35Z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