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Desktop\"/>
    </mc:Choice>
  </mc:AlternateContent>
  <xr:revisionPtr revIDLastSave="0" documentId="13_ncr:1_{51729636-ED30-4F2A-B94E-0222B8DE2234}" xr6:coauthVersionLast="47" xr6:coauthVersionMax="47" xr10:uidLastSave="{00000000-0000-0000-0000-000000000000}"/>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<sst xmlns="http://schemas.openxmlformats.org/spreadsheetml/2006/main" count="1396" uniqueCount="597">
  <si>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</si>
  <si>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</si>
  <si>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</si>
  <si>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</si>
  <si>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</si>
  <si>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</si>
  <si>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</si>
  <si>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</si>
  <si>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</si>
  <si>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</si>
  <si>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</si>
  <si>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</si>
  <si>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</si>
  <si>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</si>
  <si>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</si>
  <si>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</si>
  <si>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</si>
  <si>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</si>
  <si>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</si>
  <si>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</si>
  <si>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</si>
  <si>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</si>
  <si>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</si>
  <si>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</si>
  <si>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</si>
  <si>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</si>
  <si>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</si>
  <si>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</si>
  <si>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</si>
  <si>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</si>
  <si>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</si>
  <si>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</si>
  <si>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</si>
  <si>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</si>
  <si>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</si>
  <si>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</si>
  <si>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</si>
  <si>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</si>
  <si>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</si>
  <si>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</si>
  <si>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</si>
  <si>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</si>
  <si>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</si>
  <si>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</si>
  <si>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</si>
  <si>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</si>
  <si>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</si>
  <si>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</si>
  <si>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</si>
  <si>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</si>
  <si>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</si>
  <si>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</si>
  <si>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</si>
  <si>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</si>
  <si>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</si>
  <si>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</si>
  <si>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</si>
  <si>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</si>
  <si>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</si>
  <si>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</si>
  <si>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</si>
  <si>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</si>
  <si>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</si>
  <si>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</si>
  <si>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</si>
  <si>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</si>
  <si>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</si>
  <si>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</si>
  <si>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</si>
  <si>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</si>
  <si>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</si>
  <si>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</si>
  <si>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</si>
  <si>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</si>
  <si>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</si>
  <si>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</si>
  <si>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</si>
  <si>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</si>
  <si>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</si>
  <si>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</si>
  <si>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</si>
  <si>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</si>
  <si>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</si>
  <si>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</si>
  <si>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</si>
  <si>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</si>
  <si>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</si>
  <si>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</si>
  <si>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</si>
  <si>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</si>
  <si>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</si>
  <si>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</si>
  <si>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</si>
  <si>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</si>
  <si>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</si>
  <si>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</si>
  <si>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</si>
  <si>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</si>
  <si>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</si>
  <si>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</si>
  <si>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</si>
  <si>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</si>
  <si>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</si>
  <si>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</si>
  <si>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</si>
  <si>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</si>
  <si>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</si>
  <si>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</si>
  <si>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</si>
  <si>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</si>
  <si>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</si>
  <si>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</si>
  <si>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</si>
  <si>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</si>
  <si>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</si>
  <si>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</si>
  <si>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</si>
  <si>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</si>
  <si>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</si>
  <si>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</si>
  <si>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</si>
  <si>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</si>
  <si>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</si>
  <si>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</si>
  <si>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</si>
  <si>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</si>
  <si>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</si>
  <si>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</si>
  <si>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</si>
  <si>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</si>
  <si>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</si>
  <si>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</si>
  <si>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</si>
  <si>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</si>
  <si>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</si>
  <si>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</si>
  <si>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</si>
  <si>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</si>
  <si>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</si>
  <si>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</si>
  <si>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</si>
  <si>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</si>
  <si>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</si>
  <si>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</si>
  <si>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</si>
  <si>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</si>
  <si>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</si>
  <si>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</si>
  <si>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</si>
  <si>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</si>
  <si>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</si>
  <si>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</si>
  <si>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</si>
  <si>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</si>
  <si>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</si>
  <si>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</si>
  <si>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</si>
  <si>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</si>
  <si>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</si>
  <si>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</si>
  <si>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</si>
  <si>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</si>
  <si>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</si>
  <si>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</si>
  <si>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</si>
  <si>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</si>
  <si>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</si>
  <si>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</si>
  <si>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</si>
  <si>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</si>
  <si>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</si>
  <si>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</si>
  <si>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</si>
  <si>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</si>
  <si>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</si>
  <si>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</si>
  <si>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</si>
  <si>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</si>
  <si>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</si>
  <si>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</si>
  <si>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</si>
  <si>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</si>
  <si>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</si>
  <si>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</si>
  <si>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</si>
  <si>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</si>
  <si>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</si>
  <si>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</si>
  <si>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</si>
  <si>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</si>
  <si>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</si>
  <si>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</si>
  <si>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</si>
  <si>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</si>
  <si>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</si>
  <si>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</si>
  <si>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</si>
  <si>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</si>
  <si>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</si>
  <si>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</si>
  <si>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</si>
  <si>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</si>
  <si>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</si>
  <si>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</si>
  <si>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</si>
  <si>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</si>
  <si>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</si>
  <si>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</si>
  <si>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</si>
  <si>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</si>
  <si>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</si>
  <si>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</si>
  <si>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</si>
  <si>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</si>
  <si>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</si>
  <si>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</si>
  <si>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</si>
  <si>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</si>
  <si>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</si>
  <si>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</si>
  <si>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</si>
  <si>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</si>
  <si>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</si>
  <si>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</si>
  <si>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</si>
  <si>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</si>
  <si>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</si>
  <si>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</si>
  <si>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</si>
  <si>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</si>
  <si>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</si>
  <si>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</si>
  <si>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</si>
  <si>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</si>
  <si>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</si>
  <si>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</si>
  <si>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</si>
  <si>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</si>
  <si>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</si>
  <si>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</si>
  <si>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</si>
  <si>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</si>
  <si>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</si>
  <si>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</si>
  <si>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</si>
  <si>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</si>
  <si>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</si>
  <si>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</si>
  <si>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</si>
  <si>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</si>
  <si>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</si>
  <si>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</si>
  <si>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</si>
  <si>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</si>
  <si>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</si>
  <si>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</si>
  <si>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</si>
  <si>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</si>
  <si>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</si>
  <si>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</si>
  <si>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</si>
  <si>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</si>
  <si>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</si>
  <si>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</si>
  <si>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</si>
  <si>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</si>
  <si>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</si>
  <si>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</si>
  <si>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</si>
  <si>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</si>
  <si>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</si>
  <si>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</si>
  <si>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</si>
  <si>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</si>
  <si>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</si>
  <si>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</si>
  <si>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</si>
  <si>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</si>
  <si>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</si>
  <si>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</si>
  <si>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</si>
  <si>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</si>
  <si>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</si>
  <si>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</si>
  <si>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</si>
  <si>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</si>
  <si>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</si>
  <si>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</si>
  <si>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</si>
  <si>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</si>
  <si>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</si>
  <si>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</si>
  <si>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</si>
  <si>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</si>
  <si>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</si>
  <si>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</si>
  <si>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</si>
  <si>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</si>
  <si>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</si>
  <si>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</si>
  <si>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</si>
  <si>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</si>
  <si>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</si>
  <si>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</si>
  <si>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</si>
  <si>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</si>
  <si>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</si>
  <si>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</si>
  <si>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</si>
  <si>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</si>
  <si>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</si>
  <si>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</si>
  <si>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</si>
  <si>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</si>
  <si>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</si>
  <si>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</si>
  <si>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</si>
  <si>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</si>
  <si>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</si>
  <si>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</si>
  <si>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</si>
  <si>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</si>
  <si>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</si>
  <si>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</si>
  <si>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</si>
  <si>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</si>
  <si>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</si>
  <si>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</si>
  <si>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</si>
  <si>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</si>
  <si>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</si>
  <si>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</si>
  <si>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</si>
  <si>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</si>
  <si>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</si>
  <si>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</si>
  <si>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</si>
  <si>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</si>
  <si>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</si>
  <si>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</si>
  <si>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</si>
  <si>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</si>
  <si>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</si>
  <si>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</si>
  <si>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</si>
  <si>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</si>
  <si>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</si>
  <si>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</si>
  <si>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</si>
  <si>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</si>
  <si>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</si>
  <si>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</si>
  <si>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</si>
  <si>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</si>
  <si>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</si>
  <si>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</si>
  <si>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</si>
  <si>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</si>
  <si>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</si>
  <si>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</si>
  <si>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</si>
  <si>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</si>
  <si>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</si>
  <si>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</si>
  <si>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</si>
  <si>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</si>
  <si>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</si>
  <si>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</si>
  <si>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</si>
  <si>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</si>
  <si>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</si>
  <si>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</si>
  <si>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</si>
  <si>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</si>
  <si>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</si>
  <si>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</si>
  <si>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</si>
  <si>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</si>
  <si>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</si>
  <si>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</si>
  <si>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</si>
  <si>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</si>
  <si>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</si>
  <si>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</si>
  <si>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</si>
  <si>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</si>
  <si>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</si>
  <si>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</si>
  <si>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</si>
  <si>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</si>
  <si>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</si>
  <si>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</si>
  <si>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</si>
  <si>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</si>
  <si>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</si>
  <si>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</si>
  <si>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</si>
  <si>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</si>
  <si>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</si>
  <si>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</si>
  <si>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</si>
  <si>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</si>
  <si>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</si>
  <si>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</si>
  <si>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</si>
  <si>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</si>
  <si>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</si>
  <si>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</si>
  <si>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</si>
  <si>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</si>
  <si>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</si>
  <si>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</si>
  <si>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</si>
  <si>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</si>
  <si>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</si>
  <si>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</si>
  <si>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</si>
  <si>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</si>
  <si>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</si>
  <si>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</si>
  <si>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</si>
  <si>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</si>
  <si>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</si>
  <si>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</si>
  <si>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</si>
  <si>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</si>
  <si>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</si>
  <si>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</si>
  <si>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</si>
  <si>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</si>
  <si>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</si>
  <si>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</si>
  <si>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</si>
  <si>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</si>
  <si>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</si>
  <si>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</si>
  <si>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</si>
  <si>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</si>
  <si>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</si>
  <si>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</si>
  <si>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</si>
  <si>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</si>
  <si>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</si>
  <si>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</si>
  <si>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</si>
  <si>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</si>
  <si>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</si>
  <si>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</si>
  <si>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</si>
  <si>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</si>
  <si>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</si>
  <si>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</si>
  <si>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</si>
  <si>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</si>
  <si>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</si>
  <si>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</si>
  <si>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</si>
  <si>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</si>
  <si>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</si>
  <si>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</si>
  <si>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</si>
  <si>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</si>
  <si>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</si>
  <si>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</si>
  <si>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</si>
  <si>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</si>
  <si>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</si>
  <si>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</si>
  <si>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</si>
  <si>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</si>
  <si>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</si>
  <si>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</si>
  <si>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</si>
  <si>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</si>
  <si>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</si>
  <si>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</si>
  <si>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</si>
  <si>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</si>
  <si>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</si>
  <si>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</si>
  <si>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</si>
  <si>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</si>
  <si>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</si>
  <si>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</si>
  <si>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</si>
  <si>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</si>
  <si>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</si>
  <si>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</si>
  <si>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</si>
  <si>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</si>
  <si>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</si>
  <si>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</si>
  <si>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</si>
  <si>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</si>
  <si>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</si>
  <si>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</si>
  <si>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</si>
  <si>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</si>
  <si>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</si>
  <si>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</si>
  <si>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</si>
  <si>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</si>
  <si>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</si>
  <si>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</si>
  <si>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</si>
  <si>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</si>
  <si>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</si>
  <si>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</si>
  <si>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</si>
  <si>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</si>
  <si>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</si>
  <si>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</si>
  <si>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</si>
  <si>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</si>
  <si>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</si>
  <si>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</si>
  <si>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</si>
  <si>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</si>
  <si>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</si>
  <si>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</si>
  <si>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</si>
  <si>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</si>
  <si>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</si>
  <si>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</si>
  <si>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</si>
  <si>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</si>
  <si>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</si>
  <si>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</si>
  <si>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</si>
  <si>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</si>
  <si>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</si>
  <si>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</si>
  <si>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</si>
  <si>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</si>
  <si>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</si>
  <si>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</si>
  <si>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</si>
  <si>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</si>
  <si>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</si>
  <si>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</si>
  <si>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</si>
  <si>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</si>
  <si>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</si>
  <si>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</si>
  <si>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</si>
  <si>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</si>
  <si>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</si>
  <si>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</si>
  <si>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</si>
  <si>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</si>
  <si>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</si>
  <si>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</si>
  <si>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</si>
  <si>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</si>
  <si>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</si>
  <si>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</si>
  <si>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</si>
  <si>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</si>
  <si>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</si>
  <si>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</si>
  <si>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</si>
  <si>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</si>
  <si>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</si>
  <si>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</si>
  <si>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</si>
  <si>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</si>
  <si>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</si>
  <si>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</si>
  <si>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</si>
  <si>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</si>
  <si>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</si>
  <si>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</si>
  <si>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</si>
  <si>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</si>
  <si>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</si>
  <si>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</si>
  <si>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</si>
  <si>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</si>
  <si>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</si>
  <si>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</si>
  <si>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</si>
  <si>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</si>
  <si>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</si>
  <si>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</si>
  <si>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</si>
  <si>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</si>
  <si>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</si>
  <si>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</si>
  <si>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</si>
  <si>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COYUCA DE CATALAN </t>
  </si>
  <si>
    <t>9:00 A 4:30</t>
  </si>
  <si>
    <t xml:space="preserve">NINGUNO </t>
  </si>
  <si>
    <t>NINGUNO</t>
  </si>
  <si>
    <t xml:space="preserve">INFLEXIBILIDAD DE PROPUESTAS </t>
  </si>
  <si>
    <t xml:space="preserve">NO SE PRESENTO EL CASO </t>
  </si>
  <si>
    <t xml:space="preserve">LIC. SUNI SADDAY MOJICA BAILON </t>
  </si>
  <si>
    <t xml:space="preserve">LIC. ESMERALDA GUZMAN MELCHOR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</si>
</sst>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84" zoomScale="87" zoomScaleNormal="87" zoomScaleSheetLayoutView="70" workbookViewId="0">
      <selection activeCell="M190" sqref="M190"/>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579</v>
      </c>
    </row>
    <row r="32" spans="1:13" ht="8.1" customHeight="1" x14ac:dyDescent="0.3"/>
    <row r="33" spans="1:13" ht="33.7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86" t="s">
        <v>591</v>
      </c>
      <c r="C46" s="87"/>
      <c r="D46" s="87"/>
      <c r="E46" s="88"/>
      <c r="I46" s="55" t="s">
        <v>15</v>
      </c>
      <c r="J46" s="86" t="s">
        <v>591</v>
      </c>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5</v>
      </c>
      <c r="I54" s="55" t="s">
        <v>15</v>
      </c>
      <c r="J54" s="85" t="s">
        <v>591</v>
      </c>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2</v>
      </c>
      <c r="E61" s="57">
        <v>2</v>
      </c>
      <c r="I61" s="59" t="s">
        <v>18</v>
      </c>
      <c r="K61" s="57">
        <v>2</v>
      </c>
      <c r="M61" s="57">
        <v>2</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c r="C64" s="38">
        <v>0</v>
      </c>
    </row>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0</v>
      </c>
      <c r="I67" s="59" t="s">
        <v>21</v>
      </c>
      <c r="K67" s="57">
        <v>0</v>
      </c>
      <c r="M67" s="57">
        <v>0</v>
      </c>
    </row>
    <row r="68" spans="1:13" ht="5.0999999999999996" customHeight="1" x14ac:dyDescent="0.3"/>
    <row r="69" spans="1:13" ht="17.25" thickBot="1" x14ac:dyDescent="0.35">
      <c r="A69" s="59" t="s">
        <v>22</v>
      </c>
      <c r="C69" s="57">
        <v>1</v>
      </c>
      <c r="E69" s="57">
        <v>0</v>
      </c>
      <c r="I69" s="59" t="s">
        <v>22</v>
      </c>
      <c r="K69" s="57">
        <v>1</v>
      </c>
      <c r="M69" s="57">
        <v>0</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3</v>
      </c>
      <c r="E75" s="60">
        <f>SUM(E61:E73)</f>
        <v>2</v>
      </c>
      <c r="J75" s="58" t="s">
        <v>25</v>
      </c>
      <c r="K75" s="60">
        <f>SUM(K61:K73)</f>
        <v>3</v>
      </c>
      <c r="M75" s="60">
        <f>SUM(M61:M73)</f>
        <v>2</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t="s">
        <v>592</v>
      </c>
      <c r="C77" s="87"/>
      <c r="D77" s="87"/>
      <c r="E77" s="88"/>
      <c r="I77" s="55" t="s">
        <v>15</v>
      </c>
      <c r="J77" s="85" t="s">
        <v>591</v>
      </c>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v>5</v>
      </c>
    </row>
    <row r="85" spans="1:13" ht="5.0999999999999996" customHeight="1" x14ac:dyDescent="0.3">
      <c r="A85" s="61"/>
      <c r="I85" s="59"/>
      <c r="J85" s="59"/>
    </row>
    <row r="86" spans="1:13" ht="18" customHeight="1" thickBot="1" x14ac:dyDescent="0.35">
      <c r="A86" s="61" t="s">
        <v>28</v>
      </c>
      <c r="B86" s="57">
        <v>0</v>
      </c>
      <c r="I86" s="62" t="s">
        <v>387</v>
      </c>
      <c r="K86" s="57">
        <v>5</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6" t="s">
        <v>591</v>
      </c>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2</v>
      </c>
    </row>
    <row r="93" spans="1:13" ht="5.0999999999999996" customHeight="1" x14ac:dyDescent="0.3">
      <c r="B93" s="92"/>
      <c r="C93" s="93"/>
      <c r="D93" s="93"/>
      <c r="E93" s="94"/>
    </row>
    <row r="94" spans="1:13" ht="50.1" customHeight="1" thickBot="1" x14ac:dyDescent="0.35">
      <c r="I94" s="97" t="s">
        <v>391</v>
      </c>
      <c r="J94" s="97"/>
      <c r="K94" s="57">
        <v>1</v>
      </c>
    </row>
    <row r="95" spans="1:13" ht="5.0999999999999996" customHeight="1" x14ac:dyDescent="0.3"/>
    <row r="96" spans="1:13" ht="17.25" thickBot="1" x14ac:dyDescent="0.35">
      <c r="I96" s="97" t="s">
        <v>392</v>
      </c>
      <c r="J96" s="97"/>
      <c r="K96" s="57">
        <v>6</v>
      </c>
    </row>
    <row r="97" spans="1:13" ht="18.75" customHeight="1" x14ac:dyDescent="0.3"/>
    <row r="98" spans="1:13" x14ac:dyDescent="0.3">
      <c r="I98" s="55" t="s">
        <v>15</v>
      </c>
      <c r="J98" s="85" t="s">
        <v>591</v>
      </c>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2</v>
      </c>
      <c r="I106" s="64" t="s">
        <v>30</v>
      </c>
      <c r="J106" s="85" t="s">
        <v>593</v>
      </c>
      <c r="K106" s="85"/>
      <c r="L106" s="85"/>
      <c r="M106" s="85"/>
    </row>
    <row r="107" spans="1:13" ht="5.0999999999999996" customHeight="1" x14ac:dyDescent="0.3">
      <c r="A107" s="61"/>
      <c r="I107" s="65"/>
    </row>
    <row r="108" spans="1:13" ht="42.75" customHeight="1" thickBot="1" x14ac:dyDescent="0.35">
      <c r="A108" s="61" t="s">
        <v>586</v>
      </c>
      <c r="B108" s="57">
        <v>2</v>
      </c>
      <c r="I108" s="64" t="s">
        <v>31</v>
      </c>
      <c r="J108" s="85" t="s">
        <v>591</v>
      </c>
      <c r="K108" s="85"/>
      <c r="L108" s="85"/>
      <c r="M108" s="85"/>
    </row>
    <row r="109" spans="1:13" ht="42.75" customHeight="1" thickBot="1" x14ac:dyDescent="0.35">
      <c r="A109" s="61" t="s">
        <v>421</v>
      </c>
      <c r="B109" s="66">
        <v>0</v>
      </c>
      <c r="I109" s="64" t="s">
        <v>32</v>
      </c>
      <c r="J109" s="85" t="s">
        <v>591</v>
      </c>
      <c r="K109" s="85"/>
      <c r="L109" s="85"/>
      <c r="M109" s="85"/>
    </row>
    <row r="110" spans="1:13" ht="39.950000000000003" customHeight="1" x14ac:dyDescent="0.3">
      <c r="A110" s="55" t="s">
        <v>15</v>
      </c>
      <c r="B110" s="85" t="s">
        <v>591</v>
      </c>
      <c r="C110" s="85"/>
      <c r="D110" s="85"/>
      <c r="E110" s="85"/>
      <c r="I110" s="64" t="s">
        <v>33</v>
      </c>
      <c r="J110" s="85" t="s">
        <v>591</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591</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4</v>
      </c>
      <c r="E119" s="67"/>
      <c r="I119" s="61" t="s">
        <v>35</v>
      </c>
      <c r="J119" s="57">
        <v>4</v>
      </c>
      <c r="M119" s="67"/>
    </row>
    <row r="120" spans="1:13" ht="5.0999999999999996" customHeight="1" x14ac:dyDescent="0.3">
      <c r="I120" s="68"/>
    </row>
    <row r="121" spans="1:13" ht="17.25" thickBot="1" x14ac:dyDescent="0.35">
      <c r="A121" s="61" t="s">
        <v>36</v>
      </c>
      <c r="B121" s="57">
        <v>1</v>
      </c>
      <c r="I121" s="61" t="s">
        <v>37</v>
      </c>
      <c r="J121" s="57">
        <v>0</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t="s">
        <v>591</v>
      </c>
      <c r="C128" s="87"/>
      <c r="D128" s="87"/>
      <c r="E128" s="88"/>
      <c r="I128" s="55" t="s">
        <v>15</v>
      </c>
      <c r="J128" s="85" t="s">
        <v>591</v>
      </c>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COUNT(J140:J146)&lt;&gt;B146), "NOTA: Es diferente la cantidad de asuntos colocados en la tabla izquierda que la reportada del lado derecho", "")</f>
        <v/>
      </c>
      <c r="F140" s="100"/>
      <c r="G140" s="100"/>
      <c r="I140" s="74" t="s">
        <v>400</v>
      </c>
      <c r="J140" s="75">
        <v>20</v>
      </c>
      <c r="L140" s="100" t="str">
        <f>IF(COUNTIF(J140:J146,0)&gt;0, "NOTA: No debe haber ningún cero (0) en esta sección. Puede dejarlo en blanco", "")</f>
        <v/>
      </c>
      <c r="M140" s="100"/>
    </row>
    <row r="141" spans="1:13" ht="18" customHeight="1" thickBot="1" x14ac:dyDescent="0.35">
      <c r="A141" s="71" t="s">
        <v>44</v>
      </c>
      <c r="B141" s="72">
        <v>0</v>
      </c>
      <c r="C141" s="73">
        <f t="shared" ref="C141:C145" si="2">IF(ISERROR(B141/$B$146),0,(B141/$B$146))</f>
        <v>0</v>
      </c>
      <c r="E141" s="100"/>
      <c r="F141" s="100"/>
      <c r="G141" s="100"/>
      <c r="I141" s="68"/>
      <c r="J141" s="75">
        <v>34</v>
      </c>
      <c r="L141" s="100"/>
      <c r="M141" s="100"/>
    </row>
    <row r="142" spans="1:13" ht="18" customHeight="1" thickBot="1" x14ac:dyDescent="0.35">
      <c r="A142" s="71" t="s">
        <v>45</v>
      </c>
      <c r="B142" s="72">
        <v>1</v>
      </c>
      <c r="C142" s="73">
        <f t="shared" si="2"/>
        <v>0.25</v>
      </c>
      <c r="E142" s="100"/>
      <c r="F142" s="100"/>
      <c r="G142" s="100"/>
      <c r="I142" s="68"/>
      <c r="J142" s="75">
        <v>35</v>
      </c>
      <c r="L142" s="100"/>
      <c r="M142" s="100"/>
    </row>
    <row r="143" spans="1:13" ht="18" customHeight="1" x14ac:dyDescent="0.3">
      <c r="A143" s="71" t="s">
        <v>46</v>
      </c>
      <c r="B143" s="72">
        <v>2</v>
      </c>
      <c r="C143" s="73">
        <f t="shared" si="2"/>
        <v>0.5</v>
      </c>
      <c r="E143" s="100"/>
      <c r="F143" s="100"/>
      <c r="G143" s="100"/>
      <c r="I143" s="68"/>
      <c r="J143" s="68"/>
      <c r="L143" s="100"/>
      <c r="M143" s="100"/>
    </row>
    <row r="144" spans="1:13" ht="18" customHeight="1" thickBot="1" x14ac:dyDescent="0.35">
      <c r="A144" s="71" t="s">
        <v>47</v>
      </c>
      <c r="B144" s="72">
        <v>1</v>
      </c>
      <c r="C144" s="73">
        <f t="shared" si="2"/>
        <v>0.25</v>
      </c>
      <c r="E144" s="100"/>
      <c r="F144" s="100"/>
      <c r="G144" s="100"/>
      <c r="I144" s="74" t="s">
        <v>401</v>
      </c>
      <c r="J144" s="75">
        <v>38</v>
      </c>
      <c r="L144" s="100"/>
      <c r="M144" s="100"/>
    </row>
    <row r="145" spans="1:13" ht="18" customHeight="1" thickBot="1" x14ac:dyDescent="0.35">
      <c r="A145" s="71" t="s">
        <v>48</v>
      </c>
      <c r="B145" s="72">
        <v>0</v>
      </c>
      <c r="C145" s="73">
        <f t="shared" si="2"/>
        <v>0</v>
      </c>
      <c r="E145" s="100"/>
      <c r="F145" s="100"/>
      <c r="G145" s="100"/>
      <c r="I145" s="68"/>
      <c r="J145" s="75"/>
      <c r="L145" s="100"/>
      <c r="M145" s="100"/>
    </row>
    <row r="146" spans="1:13" ht="18" customHeight="1" thickBot="1" x14ac:dyDescent="0.35">
      <c r="A146" s="70" t="s">
        <v>10</v>
      </c>
      <c r="B146" s="76">
        <f>SUM(B140:B145)</f>
        <v>4</v>
      </c>
      <c r="C146" s="77">
        <f>SUM(C140:C145)</f>
        <v>1</v>
      </c>
      <c r="E146" s="100"/>
      <c r="F146" s="100"/>
      <c r="G146" s="100"/>
      <c r="I146" s="68"/>
      <c r="J146" s="75"/>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t="s">
        <v>591</v>
      </c>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1</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c r="L162" s="100"/>
      <c r="M162" s="100"/>
    </row>
    <row r="163" spans="1:13" ht="18" customHeight="1" thickBot="1" x14ac:dyDescent="0.35">
      <c r="A163" s="71" t="s">
        <v>45</v>
      </c>
      <c r="B163" s="72">
        <v>0</v>
      </c>
      <c r="C163" s="73">
        <f t="shared" si="3"/>
        <v>0</v>
      </c>
      <c r="E163" s="100"/>
      <c r="F163" s="100"/>
      <c r="G163" s="100"/>
      <c r="I163" s="68"/>
      <c r="J163" s="75"/>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c r="L165" s="100"/>
      <c r="M165" s="100"/>
    </row>
    <row r="166" spans="1:13" ht="18" customHeight="1" thickBot="1" x14ac:dyDescent="0.35">
      <c r="A166" s="71" t="s">
        <v>48</v>
      </c>
      <c r="B166" s="72">
        <v>0</v>
      </c>
      <c r="C166" s="73">
        <f t="shared" si="3"/>
        <v>0</v>
      </c>
      <c r="E166" s="100"/>
      <c r="F166" s="100"/>
      <c r="G166" s="100"/>
      <c r="I166" s="68"/>
      <c r="J166" s="75"/>
      <c r="L166" s="100"/>
      <c r="M166" s="100"/>
    </row>
    <row r="167" spans="1:13" ht="18" customHeight="1" thickBot="1" x14ac:dyDescent="0.35">
      <c r="A167" s="70" t="s">
        <v>10</v>
      </c>
      <c r="B167" s="76">
        <f>SUM(B161:B166)</f>
        <v>1</v>
      </c>
      <c r="C167" s="77">
        <f>SUM(C161:C166)</f>
        <v>1</v>
      </c>
      <c r="E167" s="100"/>
      <c r="F167" s="100"/>
      <c r="G167" s="100"/>
      <c r="I167" s="68"/>
      <c r="J167" s="75"/>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t="s">
        <v>591</v>
      </c>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594</v>
      </c>
      <c r="C182" s="85"/>
      <c r="D182" s="85"/>
      <c r="E182" s="85"/>
      <c r="I182" s="78" t="s">
        <v>404</v>
      </c>
      <c r="J182" s="61" t="s">
        <v>29</v>
      </c>
      <c r="K182" s="113">
        <v>85000</v>
      </c>
      <c r="L182" s="113"/>
    </row>
    <row r="183" spans="1:13" ht="5.0999999999999996" customHeight="1" x14ac:dyDescent="0.3">
      <c r="A183" s="65"/>
    </row>
    <row r="184" spans="1:13" ht="39.950000000000003" customHeight="1" thickBot="1" x14ac:dyDescent="0.35">
      <c r="A184" s="64" t="s">
        <v>31</v>
      </c>
      <c r="B184" s="85" t="s">
        <v>594</v>
      </c>
      <c r="C184" s="85"/>
      <c r="D184" s="85"/>
      <c r="E184" s="85"/>
      <c r="J184" s="61" t="s">
        <v>52</v>
      </c>
      <c r="K184" s="113">
        <v>70000</v>
      </c>
      <c r="L184" s="113"/>
    </row>
    <row r="185" spans="1:13" ht="9.9499999999999993" customHeight="1" x14ac:dyDescent="0.3">
      <c r="A185" s="65"/>
    </row>
    <row r="186" spans="1:13" ht="39.950000000000003" customHeight="1" thickBot="1" x14ac:dyDescent="0.35">
      <c r="A186" s="64" t="s">
        <v>32</v>
      </c>
      <c r="B186" s="85" t="s">
        <v>594</v>
      </c>
      <c r="C186" s="85"/>
      <c r="D186" s="85"/>
      <c r="E186" s="85"/>
      <c r="I186" s="78" t="s">
        <v>405</v>
      </c>
      <c r="J186" s="61" t="s">
        <v>29</v>
      </c>
      <c r="K186" s="113">
        <v>512894</v>
      </c>
      <c r="L186" s="113"/>
    </row>
    <row r="187" spans="1:13" ht="5.0999999999999996" customHeight="1" x14ac:dyDescent="0.3">
      <c r="A187" s="65"/>
    </row>
    <row r="188" spans="1:13" ht="39.950000000000003" customHeight="1" thickBot="1" x14ac:dyDescent="0.35">
      <c r="A188" s="64" t="s">
        <v>33</v>
      </c>
      <c r="B188" s="85" t="s">
        <v>594</v>
      </c>
      <c r="C188" s="85"/>
      <c r="D188" s="85"/>
      <c r="E188" s="85"/>
      <c r="J188" s="61" t="s">
        <v>52</v>
      </c>
      <c r="K188" s="113">
        <v>90000</v>
      </c>
      <c r="L188" s="113"/>
    </row>
    <row r="189" spans="1:13" ht="9.9499999999999993" customHeight="1" x14ac:dyDescent="0.3">
      <c r="A189" s="65"/>
    </row>
    <row r="190" spans="1:13" ht="39.950000000000003" customHeight="1" thickBot="1" x14ac:dyDescent="0.35">
      <c r="A190" s="64" t="s">
        <v>34</v>
      </c>
      <c r="B190" s="85" t="s">
        <v>594</v>
      </c>
      <c r="C190" s="85"/>
      <c r="D190" s="85"/>
      <c r="E190" s="85"/>
      <c r="I190" s="97" t="s">
        <v>406</v>
      </c>
      <c r="J190" s="97"/>
      <c r="K190" s="98">
        <v>6</v>
      </c>
      <c r="L190" s="98"/>
    </row>
    <row r="191" spans="1:13" ht="5.0999999999999996" customHeight="1" x14ac:dyDescent="0.3"/>
    <row r="192" spans="1:13" ht="30" customHeight="1" thickBot="1" x14ac:dyDescent="0.35">
      <c r="I192" s="97" t="s">
        <v>407</v>
      </c>
      <c r="J192" s="97"/>
      <c r="K192" s="98">
        <v>0</v>
      </c>
      <c r="L192" s="98"/>
    </row>
    <row r="193" spans="1:13" ht="18" customHeight="1" x14ac:dyDescent="0.3">
      <c r="B193" s="100" t="str">
        <f>IF(COUNTIF(K182:L188,0)&gt;0,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t="s">
        <v>591</v>
      </c>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t="s">
        <v>591</v>
      </c>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t="s">
        <v>591</v>
      </c>
      <c r="C210" s="85"/>
      <c r="D210" s="85"/>
      <c r="E210" s="85"/>
      <c r="I210" s="55" t="s">
        <v>15</v>
      </c>
      <c r="J210" s="85" t="s">
        <v>591</v>
      </c>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5" t="s">
        <v>591</v>
      </c>
      <c r="K221" s="85"/>
      <c r="L221" s="85"/>
      <c r="M221" s="85"/>
    </row>
    <row r="222" spans="1:13" x14ac:dyDescent="0.3">
      <c r="J222" s="85"/>
      <c r="K222" s="85"/>
      <c r="L222" s="85"/>
      <c r="M222" s="85"/>
    </row>
    <row r="223" spans="1:13" x14ac:dyDescent="0.3">
      <c r="A223" s="55" t="s">
        <v>15</v>
      </c>
      <c r="B223" s="85" t="s">
        <v>591</v>
      </c>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t="s">
        <v>591</v>
      </c>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5" t="s">
        <v>591</v>
      </c>
      <c r="C245" s="85"/>
      <c r="D245" s="85"/>
      <c r="E245" s="85"/>
      <c r="I245" s="55" t="s">
        <v>15</v>
      </c>
      <c r="J245" s="85" t="s">
        <v>591</v>
      </c>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591</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591</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t="s">
        <v>592</v>
      </c>
      <c r="C256" s="85"/>
      <c r="D256" s="85"/>
      <c r="E256" s="85"/>
      <c r="I256" s="64" t="s">
        <v>32</v>
      </c>
      <c r="J256" s="85" t="s">
        <v>592</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592</v>
      </c>
      <c r="K258" s="85"/>
      <c r="L258" s="85"/>
      <c r="M258" s="85"/>
    </row>
    <row r="259" spans="1:13" ht="5.0999999999999996" customHeight="1" x14ac:dyDescent="0.3">
      <c r="I259" s="65"/>
    </row>
    <row r="260" spans="1:13" ht="39.950000000000003" customHeight="1" x14ac:dyDescent="0.3">
      <c r="I260" s="64" t="s">
        <v>34</v>
      </c>
      <c r="J260" s="85" t="s">
        <v>591</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t="s">
        <v>591</v>
      </c>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595</v>
      </c>
      <c r="C276" s="99"/>
      <c r="D276" s="99"/>
      <c r="E276" s="99"/>
      <c r="I276" s="44" t="s">
        <v>65</v>
      </c>
      <c r="J276" s="99" t="s">
        <v>596</v>
      </c>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5</v>
      </c>
    </row>
    <row r="11" spans="1:11" x14ac:dyDescent="0.25">
      <c r="A11" s="7" t="s">
        <v>107</v>
      </c>
      <c r="B11" s="14" t="s">
        <v>108</v>
      </c>
      <c r="C11" s="9" t="s">
        <v>93</v>
      </c>
      <c r="D11" t="s">
        <v>102</v>
      </c>
      <c r="E11" s="9" t="s">
        <v>109</v>
      </c>
      <c r="F11" t="s">
        <v>110</v>
      </c>
      <c r="G11" s="9" t="s">
        <v>111</v>
      </c>
      <c r="H11" t="s">
        <v>112</v>
      </c>
      <c r="I11" s="9" t="s">
        <v>113</v>
      </c>
      <c r="J11" t="s">
        <v>84</v>
      </c>
      <c r="K11" s="10">
        <f>Cuestionario_CCL!C61</f>
        <v>2</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1</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2</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0</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2</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1</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2</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0</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5</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2</v>
      </c>
    </row>
    <row r="45" spans="1:11" x14ac:dyDescent="0.25">
      <c r="A45" s="7" t="s">
        <v>194</v>
      </c>
      <c r="B45" s="8" t="s">
        <v>195</v>
      </c>
      <c r="C45" s="9" t="s">
        <v>93</v>
      </c>
      <c r="D45" t="s">
        <v>102</v>
      </c>
      <c r="E45" s="9" t="s">
        <v>196</v>
      </c>
      <c r="F45" t="s">
        <v>197</v>
      </c>
      <c r="G45" s="9" t="s">
        <v>198</v>
      </c>
      <c r="H45" t="s">
        <v>197</v>
      </c>
      <c r="I45" s="9" t="s">
        <v>199</v>
      </c>
      <c r="J45" t="s">
        <v>197</v>
      </c>
      <c r="K45" s="10">
        <f>Cuestionario_CCL!K94</f>
        <v>1</v>
      </c>
    </row>
    <row r="46" spans="1:11" x14ac:dyDescent="0.25">
      <c r="A46" s="7" t="s">
        <v>200</v>
      </c>
      <c r="B46" s="8" t="s">
        <v>201</v>
      </c>
      <c r="C46" s="9" t="s">
        <v>93</v>
      </c>
      <c r="D46" t="s">
        <v>102</v>
      </c>
      <c r="E46" s="9" t="s">
        <v>202</v>
      </c>
      <c r="F46" t="s">
        <v>203</v>
      </c>
      <c r="G46" s="9" t="s">
        <v>204</v>
      </c>
      <c r="H46" t="s">
        <v>203</v>
      </c>
      <c r="I46" s="9" t="s">
        <v>205</v>
      </c>
      <c r="J46" t="s">
        <v>203</v>
      </c>
      <c r="K46" s="10">
        <f>Cuestionario_CCL!K96</f>
        <v>6</v>
      </c>
    </row>
    <row r="47" spans="1:11" x14ac:dyDescent="0.25">
      <c r="A47" s="7" t="s">
        <v>206</v>
      </c>
      <c r="B47" s="8" t="s">
        <v>207</v>
      </c>
      <c r="C47" s="9" t="s">
        <v>93</v>
      </c>
      <c r="D47" t="s">
        <v>102</v>
      </c>
      <c r="E47" s="9" t="s">
        <v>208</v>
      </c>
      <c r="F47" t="s">
        <v>209</v>
      </c>
      <c r="G47" s="9" t="s">
        <v>210</v>
      </c>
      <c r="H47" t="s">
        <v>211</v>
      </c>
      <c r="I47" s="9" t="s">
        <v>212</v>
      </c>
      <c r="J47" t="s">
        <v>211</v>
      </c>
      <c r="K47" s="10">
        <f>Cuestionario_CCL!B106</f>
        <v>2</v>
      </c>
    </row>
    <row r="48" spans="1:11" x14ac:dyDescent="0.25">
      <c r="A48" s="7" t="s">
        <v>206</v>
      </c>
      <c r="B48" s="8" t="s">
        <v>207</v>
      </c>
      <c r="C48" s="9" t="s">
        <v>93</v>
      </c>
      <c r="D48" t="s">
        <v>102</v>
      </c>
      <c r="E48" s="9" t="s">
        <v>208</v>
      </c>
      <c r="F48" t="s">
        <v>209</v>
      </c>
      <c r="G48" s="9" t="s">
        <v>213</v>
      </c>
      <c r="H48" t="s">
        <v>420</v>
      </c>
      <c r="I48" s="9" t="s">
        <v>214</v>
      </c>
      <c r="J48" t="s">
        <v>420</v>
      </c>
      <c r="K48" s="10">
        <f>Cuestionario_CCL!B108</f>
        <v>2</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4</v>
      </c>
    </row>
    <row r="51" spans="1:11" x14ac:dyDescent="0.25">
      <c r="A51" s="7" t="s">
        <v>215</v>
      </c>
      <c r="B51" s="8" t="s">
        <v>216</v>
      </c>
      <c r="C51" s="9" t="s">
        <v>93</v>
      </c>
      <c r="D51" t="s">
        <v>102</v>
      </c>
      <c r="E51" s="9" t="s">
        <v>217</v>
      </c>
      <c r="F51" t="s">
        <v>218</v>
      </c>
      <c r="G51" s="9" t="s">
        <v>221</v>
      </c>
      <c r="H51" t="s">
        <v>222</v>
      </c>
      <c r="I51" s="9" t="s">
        <v>223</v>
      </c>
      <c r="J51" t="s">
        <v>222</v>
      </c>
      <c r="K51" s="10">
        <f>Cuestionario_CCL!B121</f>
        <v>1</v>
      </c>
    </row>
    <row r="52" spans="1:11" x14ac:dyDescent="0.25">
      <c r="A52" s="7" t="s">
        <v>224</v>
      </c>
      <c r="B52" s="8" t="s">
        <v>225</v>
      </c>
      <c r="C52" s="9" t="s">
        <v>93</v>
      </c>
      <c r="D52" t="s">
        <v>102</v>
      </c>
      <c r="E52" s="9" t="s">
        <v>226</v>
      </c>
      <c r="F52" t="s">
        <v>227</v>
      </c>
      <c r="G52" s="9" t="s">
        <v>228</v>
      </c>
      <c r="H52" t="s">
        <v>229</v>
      </c>
      <c r="I52" s="9" t="s">
        <v>230</v>
      </c>
      <c r="J52" t="s">
        <v>229</v>
      </c>
      <c r="K52" s="10">
        <f>Cuestionario_CCL!J119</f>
        <v>4</v>
      </c>
    </row>
    <row r="53" spans="1:11" x14ac:dyDescent="0.25">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29.666666666666668</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38</v>
      </c>
    </row>
    <row r="59" spans="1:11" x14ac:dyDescent="0.25">
      <c r="A59" s="7" t="s">
        <v>240</v>
      </c>
      <c r="B59" s="8" t="s">
        <v>241</v>
      </c>
      <c r="C59" s="9" t="s">
        <v>93</v>
      </c>
      <c r="D59" t="s">
        <v>102</v>
      </c>
      <c r="E59" s="9" t="s">
        <v>248</v>
      </c>
      <c r="F59" t="s">
        <v>249</v>
      </c>
      <c r="G59" s="9" t="s">
        <v>252</v>
      </c>
      <c r="H59" t="s">
        <v>222</v>
      </c>
      <c r="I59" s="9" t="s">
        <v>253</v>
      </c>
      <c r="J59" t="s">
        <v>222</v>
      </c>
      <c r="K59" s="10" t="str">
        <f>IF(ISERROR(AVERAGE(Tiempo_Promedio!G7:G9)),"",AVERAGE(Tiempo_Promedio!G7:G9))</f>
        <v/>
      </c>
    </row>
    <row r="60" spans="1:11" x14ac:dyDescent="0.25">
      <c r="A60" s="7" t="s">
        <v>254</v>
      </c>
      <c r="B60" s="8" t="s">
        <v>255</v>
      </c>
      <c r="C60" s="9" t="s">
        <v>93</v>
      </c>
      <c r="D60" t="s">
        <v>102</v>
      </c>
      <c r="E60" s="9" t="s">
        <v>256</v>
      </c>
      <c r="F60" t="s">
        <v>257</v>
      </c>
      <c r="G60" s="9" t="s">
        <v>258</v>
      </c>
      <c r="H60" t="s">
        <v>211</v>
      </c>
      <c r="I60" s="9" t="s">
        <v>259</v>
      </c>
      <c r="J60" t="s">
        <v>211</v>
      </c>
      <c r="K60" s="11">
        <f>Cuestionario_CCL!K182</f>
        <v>85000</v>
      </c>
    </row>
    <row r="61" spans="1:11" x14ac:dyDescent="0.25">
      <c r="A61" s="7" t="s">
        <v>254</v>
      </c>
      <c r="B61" s="8" t="s">
        <v>255</v>
      </c>
      <c r="C61" s="9" t="s">
        <v>93</v>
      </c>
      <c r="D61" t="s">
        <v>102</v>
      </c>
      <c r="E61" s="9" t="s">
        <v>256</v>
      </c>
      <c r="F61" t="s">
        <v>257</v>
      </c>
      <c r="G61" s="9" t="s">
        <v>260</v>
      </c>
      <c r="H61" t="s">
        <v>261</v>
      </c>
      <c r="I61" s="9" t="s">
        <v>262</v>
      </c>
      <c r="J61" t="s">
        <v>261</v>
      </c>
      <c r="K61" s="11">
        <f>Cuestionario_CCL!K184</f>
        <v>70000</v>
      </c>
    </row>
    <row r="62" spans="1:11" x14ac:dyDescent="0.25">
      <c r="A62" s="7" t="s">
        <v>263</v>
      </c>
      <c r="B62" s="8" t="s">
        <v>264</v>
      </c>
      <c r="C62" s="9" t="s">
        <v>93</v>
      </c>
      <c r="D62" t="s">
        <v>102</v>
      </c>
      <c r="E62" s="9" t="s">
        <v>265</v>
      </c>
      <c r="F62" t="s">
        <v>266</v>
      </c>
      <c r="G62" s="9" t="s">
        <v>267</v>
      </c>
      <c r="H62" t="s">
        <v>211</v>
      </c>
      <c r="I62" s="9" t="s">
        <v>268</v>
      </c>
      <c r="J62" t="s">
        <v>211</v>
      </c>
      <c r="K62" s="11">
        <f>Cuestionario_CCL!K186</f>
        <v>512894</v>
      </c>
    </row>
    <row r="63" spans="1:11" x14ac:dyDescent="0.25">
      <c r="A63" s="7" t="s">
        <v>263</v>
      </c>
      <c r="B63" s="8" t="s">
        <v>264</v>
      </c>
      <c r="C63" s="9" t="s">
        <v>93</v>
      </c>
      <c r="D63" t="s">
        <v>102</v>
      </c>
      <c r="E63" s="9" t="s">
        <v>265</v>
      </c>
      <c r="F63" t="s">
        <v>266</v>
      </c>
      <c r="G63" s="9" t="s">
        <v>269</v>
      </c>
      <c r="H63" t="s">
        <v>261</v>
      </c>
      <c r="I63" s="9" t="s">
        <v>270</v>
      </c>
      <c r="J63" t="s">
        <v>261</v>
      </c>
      <c r="K63" s="11">
        <f>Cuestionario_CCL!K188</f>
        <v>90000</v>
      </c>
    </row>
    <row r="64" spans="1:11" x14ac:dyDescent="0.25">
      <c r="A64" s="7" t="s">
        <v>271</v>
      </c>
      <c r="B64" s="8" t="s">
        <v>272</v>
      </c>
      <c r="C64" s="9" t="s">
        <v>93</v>
      </c>
      <c r="D64" t="s">
        <v>102</v>
      </c>
      <c r="E64" s="9" t="s">
        <v>273</v>
      </c>
      <c r="F64" t="s">
        <v>274</v>
      </c>
      <c r="G64" s="9" t="s">
        <v>275</v>
      </c>
      <c r="H64" t="s">
        <v>274</v>
      </c>
      <c r="I64" s="9" t="s">
        <v>276</v>
      </c>
      <c r="J64" t="s">
        <v>274</v>
      </c>
      <c r="K64" s="10">
        <f>Cuestionario_CCL!K190</f>
        <v>6</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1</v>
      </c>
      <c r="J4" s="17">
        <f>Cuestionario_CCL!C142</f>
        <v>0.25</v>
      </c>
    </row>
    <row r="5" spans="1:10" x14ac:dyDescent="0.25">
      <c r="A5" s="9" t="s">
        <v>361</v>
      </c>
      <c r="B5" s="9" t="s">
        <v>362</v>
      </c>
      <c r="C5" s="9" t="s">
        <v>93</v>
      </c>
      <c r="D5" t="s">
        <v>102</v>
      </c>
      <c r="E5" s="9" t="s">
        <v>363</v>
      </c>
      <c r="F5" t="s">
        <v>211</v>
      </c>
      <c r="G5" s="9" t="s">
        <v>367</v>
      </c>
      <c r="H5" t="s">
        <v>46</v>
      </c>
      <c r="I5" s="16">
        <f>Cuestionario_CCL!B143</f>
        <v>2</v>
      </c>
      <c r="J5" s="17">
        <f>Cuestionario_CCL!C143</f>
        <v>0.5</v>
      </c>
    </row>
    <row r="6" spans="1:10" x14ac:dyDescent="0.25">
      <c r="A6" s="9" t="s">
        <v>361</v>
      </c>
      <c r="B6" s="9" t="s">
        <v>362</v>
      </c>
      <c r="C6" s="9" t="s">
        <v>93</v>
      </c>
      <c r="D6" t="s">
        <v>102</v>
      </c>
      <c r="E6" s="9" t="s">
        <v>363</v>
      </c>
      <c r="F6" t="s">
        <v>211</v>
      </c>
      <c r="G6" s="9" t="s">
        <v>368</v>
      </c>
      <c r="H6" t="s">
        <v>47</v>
      </c>
      <c r="I6" s="16">
        <f>Cuestionario_CCL!B144</f>
        <v>1</v>
      </c>
      <c r="J6" s="17">
        <f>Cuestionario_CCL!C144</f>
        <v>0.25</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1</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20</v>
      </c>
      <c r="F3" s="5" t="s">
        <v>211</v>
      </c>
      <c r="G3" s="6">
        <f>IF(ISBLANK(Cuestionario_CCL!J144),"",Cuestionario_CCL!J144)</f>
        <v>38</v>
      </c>
    </row>
    <row r="4" spans="1:7" ht="15" customHeight="1" x14ac:dyDescent="0.25">
      <c r="A4" s="5" t="s">
        <v>211</v>
      </c>
      <c r="B4" s="6">
        <f>IF(ISBLANK(Cuestionario_CCL!J141),"",Cuestionario_CCL!J141)</f>
        <v>34</v>
      </c>
      <c r="F4" s="5" t="s">
        <v>211</v>
      </c>
      <c r="G4" s="6" t="str">
        <f>IF(ISBLANK(Cuestionario_CCL!J145),"",Cuestionario_CCL!J145)</f>
        <v/>
      </c>
    </row>
    <row r="5" spans="1:7" ht="15" customHeight="1" x14ac:dyDescent="0.25">
      <c r="A5" s="5" t="s">
        <v>211</v>
      </c>
      <c r="B5" s="6">
        <f>IF(ISBLANK(Cuestionario_CCL!J142),"",Cuestionario_CCL!J142)</f>
        <v>35</v>
      </c>
      <c r="F5" s="5" t="s">
        <v>211</v>
      </c>
      <c r="G5" s="6" t="str">
        <f>IF(ISBLANK(Cuestionario_CCL!J146),"",Cuestionario_CCL!J146)</f>
        <v/>
      </c>
    </row>
    <row r="6" spans="1:7" ht="15" customHeight="1" x14ac:dyDescent="0.25">
      <c r="G6" s="2"/>
    </row>
    <row r="7" spans="1:7" ht="15" customHeight="1" x14ac:dyDescent="0.25">
      <c r="A7" s="5" t="s">
        <v>222</v>
      </c>
      <c r="B7" s="6">
        <f>IF(ISBLANK(Cuestionario_CCL!J161),"",Cuestionario_CCL!J161)</f>
        <v>1</v>
      </c>
      <c r="F7" s="5" t="s">
        <v>222</v>
      </c>
      <c r="G7" s="6" t="str">
        <f>IF(ISBLANK(Cuestionario_CCL!J165),"",Cuestionario_CCL!J165)</f>
        <v/>
      </c>
    </row>
    <row r="8" spans="1:7" ht="15" customHeight="1" x14ac:dyDescent="0.25">
      <c r="A8" s="5" t="s">
        <v>222</v>
      </c>
      <c r="B8" s="6" t="str">
        <f>IF(ISBLANK(Cuestionario_CCL!J162),"",Cuestionario_CCL!J162)</f>
        <v/>
      </c>
      <c r="F8" s="5" t="s">
        <v>222</v>
      </c>
      <c r="G8" s="6" t="str">
        <f>IF(ISBLANK(Cuestionario_CCL!J166),"",Cuestionario_CCL!J166)</f>
        <v/>
      </c>
    </row>
    <row r="9" spans="1:7" ht="15" customHeight="1" x14ac:dyDescent="0.25">
      <c r="A9" s="5" t="s">
        <v>222</v>
      </c>
      <c r="B9" s="6" t="str">
        <f>IF(ISBLANK(Cuestionario_CCL!J163),"",Cuestionario_CCL!J163)</f>
        <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cp:lastModifiedBy>
  <cp:revision/>
  <cp:lastPrinted>2025-10-01T17:42:02Z</cp:lastPrinted>
  <dcterms:created xsi:type="dcterms:W3CDTF">2021-09-22T18:03:29Z</dcterms:created>
  <dcterms:modified xsi:type="dcterms:W3CDTF">2025-11-04T17:04:43Z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