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840" windowHeight="1245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45621"/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5" i="1"/>
  <c r="O14" i="1"/>
  <c r="O13" i="1"/>
  <c r="O12" i="1"/>
  <c r="O11" i="1"/>
  <c r="O10" i="1"/>
  <c r="O9" i="1"/>
  <c r="O8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<sst xmlns="http://schemas.openxmlformats.org/spreadsheetml/2006/main" count="572" uniqueCount="281">
  <si>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</si>
  <si>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</si>
  <si>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</si>
  <si>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</si>
  <si>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</si>
  <si>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</si>
  <si>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</si>
  <si>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</si>
  <si>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</si>
  <si>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</si>
  <si>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</si>
  <si>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</si>
  <si>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</si>
  <si>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</si>
  <si>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</si>
  <si>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</si>
  <si>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</si>
  <si>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</si>
  <si>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</si>
  <si>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</si>
  <si>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</si>
  <si>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</si>
  <si>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</si>
  <si>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</si>
  <si>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</si>
  <si>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</si>
  <si>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</si>
  <si>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</si>
  <si>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</si>
  <si>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</si>
  <si>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</si>
  <si>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</si>
  <si>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</si>
  <si>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</si>
  <si>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</si>
  <si>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</si>
  <si>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</si>
  <si>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</si>
  <si>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</si>
  <si>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</si>
  <si>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</si>
  <si>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</si>
  <si>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</si>
  <si>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</si>
  <si>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</si>
  <si>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</si>
  <si>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</si>
  <si>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</si>
  <si>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</si>
  <si>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</si>
  <si>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</si>
  <si>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</si>
  <si>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</si>
  <si>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</si>
  <si>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</si>
  <si>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</si>
  <si>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</si>
  <si>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</si>
  <si>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</si>
  <si>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</si>
  <si>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</si>
  <si>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</si>
  <si>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</si>
  <si>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</si>
  <si>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</si>
  <si>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</si>
  <si>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</si>
  <si>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</si>
  <si>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</si>
  <si>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</si>
  <si>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</si>
  <si>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</si>
  <si>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</si>
  <si>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</si>
  <si>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</si>
  <si>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</si>
  <si>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</si>
  <si>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</si>
  <si>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</si>
  <si>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</si>
  <si>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</si>
  <si>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</si>
  <si>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</si>
  <si>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</si>
  <si>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</si>
  <si>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</si>
  <si>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</si>
  <si>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</si>
  <si>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</si>
  <si>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</si>
  <si>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</si>
  <si>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</si>
  <si>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</si>
  <si>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</si>
  <si>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</si>
  <si>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</si>
  <si>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</si>
  <si>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</si>
  <si>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</si>
  <si>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</si>
  <si>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</si>
  <si>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</si>
  <si>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</si>
  <si>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</si>
  <si>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</si>
  <si>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</si>
  <si>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</si>
  <si>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</si>
  <si>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</si>
  <si>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</si>
  <si>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</si>
  <si>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</si>
  <si>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</si>
  <si>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</si>
  <si>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</si>
  <si>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</si>
  <si>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</si>
  <si>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</si>
  <si>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</si>
  <si>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</si>
  <si>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</si>
  <si>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</si>
  <si>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</si>
  <si>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</si>
  <si>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</si>
  <si>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</si>
  <si>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</si>
  <si>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</si>
  <si>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</si>
  <si>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</si>
  <si>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</si>
  <si>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</si>
  <si>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</si>
  <si>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</si>
  <si>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</si>
  <si>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</si>
  <si>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</si>
  <si>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</si>
  <si>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</si>
  <si>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</si>
  <si>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</si>
  <si>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</si>
  <si>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</si>
  <si>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</si>
  <si>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</si>
  <si>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</si>
  <si>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</si>
  <si>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</si>
  <si>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</si>
  <si>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</si>
  <si>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</si>
  <si>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</si>
  <si>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</si>
  <si>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</si>
  <si>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</si>
  <si>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</si>
  <si>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</si>
  <si>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</si>
  <si>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</si>
  <si>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</si>
  <si>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</si>
  <si>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</si>
  <si>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</si>
  <si>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</si>
  <si>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</si>
  <si>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</si>
  <si>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</si>
  <si>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</si>
  <si>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</si>
  <si>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</si>
  <si>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</si>
  <si>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</si>
  <si>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</si>
  <si>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</si>
  <si>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</si>
  <si>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</si>
  <si>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</si>
  <si>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</si>
  <si>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</si>
  <si>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</si>
  <si>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</si>
  <si>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</si>
  <si>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</si>
  <si>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</si>
  <si>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</si>
  <si>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</si>
  <si>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</si>
  <si>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</si>
  <si>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</si>
  <si>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</si>
  <si>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</si>
  <si>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</si>
  <si>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</si>
  <si>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</si>
  <si>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</si>
  <si>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</si>
  <si>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</si>
  <si>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</si>
  <si>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</si>
  <si>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</si>
  <si>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</si>
  <si>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</si>
  <si>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</si>
  <si>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</si>
  <si>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</si>
  <si>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</si>
  <si>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</si>
  <si>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</si>
  <si>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</si>
  <si>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</si>
  <si>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</si>
  <si>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</si>
  <si>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N/A</t>
  </si>
  <si>
    <t>Directora General</t>
  </si>
  <si>
    <t>Subdirector de Administracion y Genero</t>
  </si>
  <si>
    <t>Subdirectora de Administracion y Genero</t>
  </si>
  <si>
    <t>Jefa de  Departamento de Recursos Financieros</t>
  </si>
  <si>
    <t>Subdirector Academico</t>
  </si>
  <si>
    <t>Subdirectora Académica</t>
  </si>
  <si>
    <t>Subdirector Clinico</t>
  </si>
  <si>
    <t>Subdirectora Clinica</t>
  </si>
  <si>
    <t>Jefa de departamento de Prácticas Clinicas</t>
  </si>
  <si>
    <t xml:space="preserve">Jefa de departamento de practicas comunitarias </t>
  </si>
  <si>
    <t>Titular de la unidad de Transparencia</t>
  </si>
  <si>
    <t xml:space="preserve">Titular de Transparencia </t>
  </si>
  <si>
    <t>Secretaria</t>
  </si>
  <si>
    <t>Secretaria General</t>
  </si>
  <si>
    <t>Vigilante</t>
  </si>
  <si>
    <t>Chofer</t>
  </si>
  <si>
    <t>Cocinera</t>
  </si>
  <si>
    <t>Subcoordinador de Recursos Financieros</t>
  </si>
  <si>
    <t>Jefe de Departamento de Practicas Hospitalarias</t>
  </si>
  <si>
    <t>Jefe de Departamento de Practicas Comunitarias</t>
  </si>
  <si>
    <t>Direccion General</t>
  </si>
  <si>
    <t>Subdireccion de Administracion y Genero</t>
  </si>
  <si>
    <t>Direccion general</t>
  </si>
  <si>
    <t>Subdireccion Clinica</t>
  </si>
  <si>
    <t xml:space="preserve">Rubicelia </t>
  </si>
  <si>
    <t xml:space="preserve">Arreola </t>
  </si>
  <si>
    <t>Vargas</t>
  </si>
  <si>
    <t xml:space="preserve">Yeimi Estela </t>
  </si>
  <si>
    <t xml:space="preserve">Hernández </t>
  </si>
  <si>
    <t>Gómez</t>
  </si>
  <si>
    <t xml:space="preserve">Ericka </t>
  </si>
  <si>
    <t xml:space="preserve">Garcia </t>
  </si>
  <si>
    <t>Cano</t>
  </si>
  <si>
    <t xml:space="preserve">Alma Delia </t>
  </si>
  <si>
    <t xml:space="preserve">Saavedra </t>
  </si>
  <si>
    <t>Sosa</t>
  </si>
  <si>
    <t xml:space="preserve">Elizabeth Cira </t>
  </si>
  <si>
    <t xml:space="preserve">Abundis </t>
  </si>
  <si>
    <t>Pablo</t>
  </si>
  <si>
    <t xml:space="preserve">Paula </t>
  </si>
  <si>
    <t xml:space="preserve">Rodriguez </t>
  </si>
  <si>
    <t>Zayas</t>
  </si>
  <si>
    <t xml:space="preserve">Hannie Yuliana </t>
  </si>
  <si>
    <t xml:space="preserve">Lorenzo </t>
  </si>
  <si>
    <t>Morán</t>
  </si>
  <si>
    <t xml:space="preserve">Yessenia </t>
  </si>
  <si>
    <t xml:space="preserve">López </t>
  </si>
  <si>
    <t xml:space="preserve">Najera </t>
  </si>
  <si>
    <t>Anan Elia</t>
  </si>
  <si>
    <t xml:space="preserve">Santiagro </t>
  </si>
  <si>
    <t>Nazario</t>
  </si>
  <si>
    <t xml:space="preserve">Salomon </t>
  </si>
  <si>
    <t xml:space="preserve">Manzano </t>
  </si>
  <si>
    <t>Flores</t>
  </si>
  <si>
    <t xml:space="preserve">Raul </t>
  </si>
  <si>
    <t xml:space="preserve">Morales </t>
  </si>
  <si>
    <t xml:space="preserve">Peral </t>
  </si>
  <si>
    <t>Bonifacia</t>
  </si>
  <si>
    <t xml:space="preserve"> Casimiro </t>
  </si>
  <si>
    <t xml:space="preserve">Cantu </t>
  </si>
  <si>
    <t xml:space="preserve">Yanet </t>
  </si>
  <si>
    <t xml:space="preserve">Flores </t>
  </si>
  <si>
    <t>Ayala</t>
  </si>
  <si>
    <t>M/N</t>
  </si>
  <si>
    <t>PRIMA VACIONAL</t>
  </si>
  <si>
    <t>6 MESES</t>
  </si>
  <si>
    <t>AGUINALDO</t>
  </si>
  <si>
    <t>DEPARTEMENTO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</si>
</sst>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4" fillId="0" borderId="0" xfId="0" applyNumberFormat="1" applyFont="1"/>
    <xf numFmtId="0" fontId="5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2" fontId="6" fillId="3" borderId="0" xfId="1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A8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6.5" x14ac:dyDescent="0.25">
      <c r="A8">
        <v>2025</v>
      </c>
      <c r="B8" s="3">
        <v>45931</v>
      </c>
      <c r="C8" s="3">
        <v>46022</v>
      </c>
      <c r="D8" t="s">
        <v>88</v>
      </c>
      <c r="E8" s="4" t="s">
        <v>213</v>
      </c>
      <c r="F8" s="5" t="s">
        <v>213</v>
      </c>
      <c r="G8" s="5" t="s">
        <v>213</v>
      </c>
      <c r="H8" s="4" t="s">
        <v>233</v>
      </c>
      <c r="I8" s="7" t="s">
        <v>237</v>
      </c>
      <c r="J8" s="6" t="s">
        <v>238</v>
      </c>
      <c r="K8" s="6" t="s">
        <v>239</v>
      </c>
      <c r="L8" t="s">
        <v>92</v>
      </c>
      <c r="M8" s="10">
        <f>20500*2</f>
        <v>41000</v>
      </c>
      <c r="N8" t="s">
        <v>276</v>
      </c>
      <c r="O8" s="15">
        <f>16834.35*2</f>
        <v>33668.699999999997</v>
      </c>
      <c r="P8" t="s">
        <v>276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280</v>
      </c>
      <c r="AE8" s="3">
        <v>46022</v>
      </c>
    </row>
    <row r="9" spans="1:32" ht="16.5" x14ac:dyDescent="0.25">
      <c r="A9">
        <v>2025</v>
      </c>
      <c r="B9" s="3">
        <v>45931</v>
      </c>
      <c r="C9" s="3">
        <v>46022</v>
      </c>
      <c r="D9" t="s">
        <v>88</v>
      </c>
      <c r="E9" s="4" t="s">
        <v>214</v>
      </c>
      <c r="F9" s="5" t="s">
        <v>215</v>
      </c>
      <c r="G9" s="5" t="s">
        <v>215</v>
      </c>
      <c r="H9" s="4" t="s">
        <v>233</v>
      </c>
      <c r="I9" s="7" t="s">
        <v>240</v>
      </c>
      <c r="J9" s="6" t="s">
        <v>241</v>
      </c>
      <c r="K9" s="6" t="s">
        <v>242</v>
      </c>
      <c r="L9" t="s">
        <v>92</v>
      </c>
      <c r="M9" s="10">
        <f>10000*2</f>
        <v>20000</v>
      </c>
      <c r="N9" t="s">
        <v>276</v>
      </c>
      <c r="O9" s="15">
        <f>8687.07*2</f>
        <v>17374.14</v>
      </c>
      <c r="P9" t="s">
        <v>276</v>
      </c>
      <c r="Q9">
        <v>2</v>
      </c>
      <c r="R9">
        <v>1</v>
      </c>
      <c r="S9">
        <v>1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280</v>
      </c>
      <c r="AE9" s="3">
        <v>46022</v>
      </c>
    </row>
    <row r="10" spans="1:32" ht="16.5" x14ac:dyDescent="0.25">
      <c r="A10">
        <v>2025</v>
      </c>
      <c r="B10" s="3">
        <v>45931</v>
      </c>
      <c r="C10" s="3">
        <v>46022</v>
      </c>
      <c r="D10" t="s">
        <v>88</v>
      </c>
      <c r="E10" s="6" t="s">
        <v>230</v>
      </c>
      <c r="F10" s="5" t="s">
        <v>216</v>
      </c>
      <c r="G10" s="5" t="s">
        <v>216</v>
      </c>
      <c r="H10" s="4" t="s">
        <v>234</v>
      </c>
      <c r="I10" s="7" t="s">
        <v>243</v>
      </c>
      <c r="J10" s="6" t="s">
        <v>244</v>
      </c>
      <c r="K10" s="6" t="s">
        <v>245</v>
      </c>
      <c r="L10" t="s">
        <v>92</v>
      </c>
      <c r="M10" s="10">
        <f>7500*2</f>
        <v>15000</v>
      </c>
      <c r="N10" t="s">
        <v>276</v>
      </c>
      <c r="O10" s="15">
        <f>2*6716.15</f>
        <v>13432.3</v>
      </c>
      <c r="P10" t="s">
        <v>276</v>
      </c>
      <c r="Q10">
        <v>3</v>
      </c>
      <c r="R10">
        <v>1</v>
      </c>
      <c r="S10">
        <v>1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280</v>
      </c>
      <c r="AE10" s="3">
        <v>46022</v>
      </c>
    </row>
    <row r="11" spans="1:32" ht="16.5" x14ac:dyDescent="0.25">
      <c r="A11">
        <v>2025</v>
      </c>
      <c r="B11" s="3">
        <v>45931</v>
      </c>
      <c r="C11" s="3">
        <v>46022</v>
      </c>
      <c r="D11" t="s">
        <v>88</v>
      </c>
      <c r="E11" s="4" t="s">
        <v>217</v>
      </c>
      <c r="F11" s="5" t="s">
        <v>218</v>
      </c>
      <c r="G11" s="5" t="s">
        <v>218</v>
      </c>
      <c r="H11" s="4" t="s">
        <v>235</v>
      </c>
      <c r="I11" s="7" t="s">
        <v>246</v>
      </c>
      <c r="J11" s="6" t="s">
        <v>247</v>
      </c>
      <c r="K11" s="6" t="s">
        <v>248</v>
      </c>
      <c r="L11" t="s">
        <v>92</v>
      </c>
      <c r="M11" s="10">
        <f>7500*2</f>
        <v>15000</v>
      </c>
      <c r="N11" t="s">
        <v>276</v>
      </c>
      <c r="O11" s="15">
        <f>6716.15*2</f>
        <v>13432.3</v>
      </c>
      <c r="P11" t="s">
        <v>276</v>
      </c>
      <c r="Q11">
        <v>4</v>
      </c>
      <c r="R11">
        <v>1</v>
      </c>
      <c r="S11">
        <v>1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280</v>
      </c>
      <c r="AE11" s="3">
        <v>46022</v>
      </c>
    </row>
    <row r="12" spans="1:32" ht="16.5" x14ac:dyDescent="0.25">
      <c r="A12">
        <v>2025</v>
      </c>
      <c r="B12" s="3">
        <v>45931</v>
      </c>
      <c r="C12" s="3">
        <v>46022</v>
      </c>
      <c r="D12" t="s">
        <v>88</v>
      </c>
      <c r="E12" s="4" t="s">
        <v>219</v>
      </c>
      <c r="F12" s="5" t="s">
        <v>220</v>
      </c>
      <c r="G12" s="5" t="s">
        <v>220</v>
      </c>
      <c r="H12" s="4" t="s">
        <v>233</v>
      </c>
      <c r="I12" s="7" t="s">
        <v>249</v>
      </c>
      <c r="J12" s="6" t="s">
        <v>250</v>
      </c>
      <c r="K12" s="6" t="s">
        <v>251</v>
      </c>
      <c r="L12" t="s">
        <v>92</v>
      </c>
      <c r="M12" s="10">
        <f t="shared" ref="M12:M15" si="0">7500*2</f>
        <v>15000</v>
      </c>
      <c r="N12" t="s">
        <v>276</v>
      </c>
      <c r="O12" s="15">
        <f>6716.15*2</f>
        <v>13432.3</v>
      </c>
      <c r="P12" t="s">
        <v>276</v>
      </c>
      <c r="Q12">
        <v>5</v>
      </c>
      <c r="R12">
        <v>1</v>
      </c>
      <c r="S12">
        <v>1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280</v>
      </c>
      <c r="AE12" s="3">
        <v>46022</v>
      </c>
    </row>
    <row r="13" spans="1:32" ht="16.5" x14ac:dyDescent="0.25">
      <c r="A13">
        <v>2025</v>
      </c>
      <c r="B13" s="3">
        <v>45931</v>
      </c>
      <c r="C13" s="3">
        <v>46022</v>
      </c>
      <c r="D13" t="s">
        <v>88</v>
      </c>
      <c r="E13" s="4" t="s">
        <v>231</v>
      </c>
      <c r="F13" s="5" t="s">
        <v>221</v>
      </c>
      <c r="G13" s="5" t="s">
        <v>221</v>
      </c>
      <c r="H13" s="4" t="s">
        <v>236</v>
      </c>
      <c r="I13" s="8" t="s">
        <v>252</v>
      </c>
      <c r="J13" s="6" t="s">
        <v>253</v>
      </c>
      <c r="K13" s="6" t="s">
        <v>254</v>
      </c>
      <c r="L13" t="s">
        <v>92</v>
      </c>
      <c r="M13" s="10">
        <f t="shared" si="0"/>
        <v>15000</v>
      </c>
      <c r="N13" t="s">
        <v>276</v>
      </c>
      <c r="O13" s="15">
        <f>6716.15*2</f>
        <v>13432.3</v>
      </c>
      <c r="P13" t="s">
        <v>276</v>
      </c>
      <c r="Q13">
        <v>6</v>
      </c>
      <c r="R13">
        <v>1</v>
      </c>
      <c r="S13">
        <v>1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280</v>
      </c>
      <c r="AE13" s="3">
        <v>46022</v>
      </c>
    </row>
    <row r="14" spans="1:32" ht="16.5" x14ac:dyDescent="0.25">
      <c r="A14">
        <v>2025</v>
      </c>
      <c r="B14" s="3">
        <v>45931</v>
      </c>
      <c r="C14" s="3">
        <v>46022</v>
      </c>
      <c r="D14" t="s">
        <v>88</v>
      </c>
      <c r="E14" s="4" t="s">
        <v>232</v>
      </c>
      <c r="F14" s="5" t="s">
        <v>222</v>
      </c>
      <c r="G14" s="5" t="s">
        <v>222</v>
      </c>
      <c r="H14" s="4" t="s">
        <v>236</v>
      </c>
      <c r="I14" s="7" t="s">
        <v>255</v>
      </c>
      <c r="J14" s="6" t="s">
        <v>256</v>
      </c>
      <c r="K14" s="6" t="s">
        <v>257</v>
      </c>
      <c r="L14" t="s">
        <v>92</v>
      </c>
      <c r="M14" s="10">
        <f t="shared" si="0"/>
        <v>15000</v>
      </c>
      <c r="N14" t="s">
        <v>276</v>
      </c>
      <c r="O14" s="15">
        <f>6716.15*2</f>
        <v>13432.3</v>
      </c>
      <c r="P14" t="s">
        <v>276</v>
      </c>
      <c r="Q14">
        <v>7</v>
      </c>
      <c r="R14">
        <v>1</v>
      </c>
      <c r="S14">
        <v>1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280</v>
      </c>
      <c r="AE14" s="3">
        <v>46022</v>
      </c>
    </row>
    <row r="15" spans="1:32" ht="16.5" x14ac:dyDescent="0.25">
      <c r="A15">
        <v>2025</v>
      </c>
      <c r="B15" s="3">
        <v>45931</v>
      </c>
      <c r="C15" s="3">
        <v>46022</v>
      </c>
      <c r="D15" t="s">
        <v>88</v>
      </c>
      <c r="E15" s="4" t="s">
        <v>223</v>
      </c>
      <c r="F15" s="5" t="s">
        <v>224</v>
      </c>
      <c r="G15" s="5" t="s">
        <v>224</v>
      </c>
      <c r="H15" s="4" t="s">
        <v>233</v>
      </c>
      <c r="I15" s="7" t="s">
        <v>258</v>
      </c>
      <c r="J15" s="6" t="s">
        <v>259</v>
      </c>
      <c r="K15" s="6" t="s">
        <v>260</v>
      </c>
      <c r="L15" t="s">
        <v>92</v>
      </c>
      <c r="M15" s="10">
        <f t="shared" si="0"/>
        <v>15000</v>
      </c>
      <c r="N15" t="s">
        <v>276</v>
      </c>
      <c r="O15" s="15">
        <f>6716.15*2</f>
        <v>13432.3</v>
      </c>
      <c r="P15" t="s">
        <v>276</v>
      </c>
      <c r="Q15">
        <v>8</v>
      </c>
      <c r="R15">
        <v>1</v>
      </c>
      <c r="S15">
        <v>1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280</v>
      </c>
      <c r="AE15" s="3">
        <v>46022</v>
      </c>
    </row>
    <row r="16" spans="1:32" ht="16.5" x14ac:dyDescent="0.25">
      <c r="A16">
        <v>2025</v>
      </c>
      <c r="B16" s="3">
        <v>45931</v>
      </c>
      <c r="C16" s="3">
        <v>46022</v>
      </c>
      <c r="D16" t="s">
        <v>88</v>
      </c>
      <c r="E16" s="4" t="s">
        <v>225</v>
      </c>
      <c r="F16" s="5" t="s">
        <v>226</v>
      </c>
      <c r="G16" s="5" t="s">
        <v>226</v>
      </c>
      <c r="H16" s="4" t="s">
        <v>233</v>
      </c>
      <c r="I16" s="9" t="s">
        <v>261</v>
      </c>
      <c r="J16" t="s">
        <v>262</v>
      </c>
      <c r="K16" s="6" t="s">
        <v>263</v>
      </c>
      <c r="L16" t="s">
        <v>92</v>
      </c>
      <c r="M16" s="10">
        <f>3900*2</f>
        <v>7800</v>
      </c>
      <c r="N16" t="s">
        <v>276</v>
      </c>
      <c r="O16" s="15">
        <f>3869.66*2</f>
        <v>7739.32</v>
      </c>
      <c r="P16" t="s">
        <v>276</v>
      </c>
      <c r="Q16">
        <v>9</v>
      </c>
      <c r="R16">
        <v>1</v>
      </c>
      <c r="S16">
        <v>1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280</v>
      </c>
      <c r="AE16" s="3">
        <v>46022</v>
      </c>
    </row>
    <row r="17" spans="1:31" ht="16.5" x14ac:dyDescent="0.25">
      <c r="A17">
        <v>2025</v>
      </c>
      <c r="B17" s="3">
        <v>45931</v>
      </c>
      <c r="C17" s="3">
        <v>46022</v>
      </c>
      <c r="D17" t="s">
        <v>88</v>
      </c>
      <c r="E17" s="5" t="s">
        <v>227</v>
      </c>
      <c r="F17" s="5" t="s">
        <v>227</v>
      </c>
      <c r="G17" s="5" t="s">
        <v>227</v>
      </c>
      <c r="H17" s="4" t="s">
        <v>234</v>
      </c>
      <c r="I17" s="9" t="s">
        <v>264</v>
      </c>
      <c r="J17" t="s">
        <v>265</v>
      </c>
      <c r="K17" t="s">
        <v>266</v>
      </c>
      <c r="L17" t="s">
        <v>91</v>
      </c>
      <c r="M17" s="10">
        <f>3900*2</f>
        <v>7800</v>
      </c>
      <c r="N17" t="s">
        <v>276</v>
      </c>
      <c r="O17" s="15">
        <f>3869.66*2</f>
        <v>7739.32</v>
      </c>
      <c r="P17" t="s">
        <v>276</v>
      </c>
      <c r="Q17">
        <v>10</v>
      </c>
      <c r="R17">
        <v>1</v>
      </c>
      <c r="S17">
        <v>1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280</v>
      </c>
      <c r="AE17" s="3">
        <v>46022</v>
      </c>
    </row>
    <row r="18" spans="1:31" ht="16.5" x14ac:dyDescent="0.25">
      <c r="A18">
        <v>2025</v>
      </c>
      <c r="B18" s="3">
        <v>45931</v>
      </c>
      <c r="C18" s="3">
        <v>46022</v>
      </c>
      <c r="D18" t="s">
        <v>88</v>
      </c>
      <c r="E18" s="5" t="s">
        <v>228</v>
      </c>
      <c r="F18" s="5" t="s">
        <v>228</v>
      </c>
      <c r="G18" s="5" t="s">
        <v>228</v>
      </c>
      <c r="H18" s="4" t="s">
        <v>234</v>
      </c>
      <c r="I18" s="9" t="s">
        <v>267</v>
      </c>
      <c r="J18" t="s">
        <v>268</v>
      </c>
      <c r="K18" t="s">
        <v>269</v>
      </c>
      <c r="L18" t="s">
        <v>91</v>
      </c>
      <c r="M18" s="10">
        <f>3300*2</f>
        <v>6600</v>
      </c>
      <c r="N18" t="s">
        <v>276</v>
      </c>
      <c r="O18" s="15">
        <f>3334.94*2</f>
        <v>6669.88</v>
      </c>
      <c r="P18" t="s">
        <v>276</v>
      </c>
      <c r="Q18">
        <v>11</v>
      </c>
      <c r="R18">
        <v>1</v>
      </c>
      <c r="S18">
        <v>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280</v>
      </c>
      <c r="AE18" s="3">
        <v>46022</v>
      </c>
    </row>
    <row r="19" spans="1:31" ht="16.5" x14ac:dyDescent="0.25">
      <c r="A19">
        <v>2025</v>
      </c>
      <c r="B19" s="3">
        <v>45931</v>
      </c>
      <c r="C19" s="3">
        <v>46022</v>
      </c>
      <c r="D19" t="s">
        <v>88</v>
      </c>
      <c r="E19" s="5" t="s">
        <v>229</v>
      </c>
      <c r="F19" s="5" t="s">
        <v>229</v>
      </c>
      <c r="G19" s="5" t="s">
        <v>229</v>
      </c>
      <c r="H19" s="4" t="s">
        <v>234</v>
      </c>
      <c r="I19" s="9" t="s">
        <v>270</v>
      </c>
      <c r="J19" t="s">
        <v>271</v>
      </c>
      <c r="K19" t="s">
        <v>272</v>
      </c>
      <c r="L19" t="s">
        <v>92</v>
      </c>
      <c r="M19" s="10">
        <f t="shared" ref="M19:M20" si="1">3300*2</f>
        <v>6600</v>
      </c>
      <c r="N19" t="s">
        <v>276</v>
      </c>
      <c r="O19" s="15">
        <f>3334.94*2</f>
        <v>6669.88</v>
      </c>
      <c r="P19" t="s">
        <v>276</v>
      </c>
      <c r="Q19">
        <v>12</v>
      </c>
      <c r="R19">
        <v>1</v>
      </c>
      <c r="S19">
        <v>1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280</v>
      </c>
      <c r="AE19" s="3">
        <v>46022</v>
      </c>
    </row>
    <row r="20" spans="1:31" ht="16.5" x14ac:dyDescent="0.25">
      <c r="A20">
        <v>2025</v>
      </c>
      <c r="B20" s="3">
        <v>45931</v>
      </c>
      <c r="C20" s="3">
        <v>46022</v>
      </c>
      <c r="D20" t="s">
        <v>88</v>
      </c>
      <c r="E20" s="5" t="s">
        <v>229</v>
      </c>
      <c r="F20" s="5" t="s">
        <v>229</v>
      </c>
      <c r="G20" s="5" t="s">
        <v>229</v>
      </c>
      <c r="H20" s="4" t="s">
        <v>234</v>
      </c>
      <c r="I20" s="9" t="s">
        <v>273</v>
      </c>
      <c r="J20" t="s">
        <v>274</v>
      </c>
      <c r="K20" t="s">
        <v>275</v>
      </c>
      <c r="L20" t="s">
        <v>92</v>
      </c>
      <c r="M20" s="10">
        <f t="shared" si="1"/>
        <v>6600</v>
      </c>
      <c r="N20" t="s">
        <v>276</v>
      </c>
      <c r="O20" s="15">
        <f>3334.94*2</f>
        <v>6669.88</v>
      </c>
      <c r="P20" t="s">
        <v>276</v>
      </c>
      <c r="Q20">
        <v>13</v>
      </c>
      <c r="R20">
        <v>1</v>
      </c>
      <c r="S20">
        <v>1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280</v>
      </c>
      <c r="AE20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D8:D20">
      <formula1>Hidden_13</formula1>
    </dataValidation>
    <dataValidation type="list" allowBlank="1" showErrorMessage="1" sqref="L8:L2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276</v>
      </c>
      <c r="F4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276</v>
      </c>
      <c r="F4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4" sqref="F2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276</v>
      </c>
      <c r="F4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1" sqref="D11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276</v>
      </c>
      <c r="F4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276</v>
      </c>
      <c r="F4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276</v>
      </c>
      <c r="F4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8" sqref="C8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B20" sqref="B20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279</v>
      </c>
      <c r="C4">
        <v>61500</v>
      </c>
      <c r="D4">
        <v>53149.599999999999</v>
      </c>
      <c r="E4" t="s">
        <v>276</v>
      </c>
      <c r="F4" t="s">
        <v>212</v>
      </c>
    </row>
    <row r="5" spans="1:6" x14ac:dyDescent="0.25">
      <c r="A5">
        <v>2</v>
      </c>
      <c r="B5" t="s">
        <v>279</v>
      </c>
      <c r="C5">
        <v>30000</v>
      </c>
      <c r="D5">
        <v>28059.86</v>
      </c>
      <c r="E5" t="s">
        <v>276</v>
      </c>
      <c r="F5" t="s">
        <v>212</v>
      </c>
    </row>
    <row r="6" spans="1:6" x14ac:dyDescent="0.25">
      <c r="A6">
        <v>3</v>
      </c>
      <c r="B6" t="s">
        <v>279</v>
      </c>
      <c r="C6">
        <v>22500</v>
      </c>
      <c r="D6">
        <v>21424.78</v>
      </c>
      <c r="E6" t="s">
        <v>276</v>
      </c>
      <c r="F6" t="s">
        <v>212</v>
      </c>
    </row>
    <row r="7" spans="1:6" x14ac:dyDescent="0.25">
      <c r="A7">
        <v>4</v>
      </c>
      <c r="B7" t="s">
        <v>279</v>
      </c>
      <c r="C7" s="11">
        <v>16952.054794520547</v>
      </c>
      <c r="D7">
        <v>16368.434794520546</v>
      </c>
      <c r="E7" t="s">
        <v>276</v>
      </c>
      <c r="F7" t="s">
        <v>212</v>
      </c>
    </row>
    <row r="8" spans="1:6" x14ac:dyDescent="0.25">
      <c r="A8">
        <v>5</v>
      </c>
      <c r="B8" t="s">
        <v>279</v>
      </c>
      <c r="C8">
        <v>22500</v>
      </c>
      <c r="D8">
        <v>21424.78</v>
      </c>
      <c r="E8" t="s">
        <v>276</v>
      </c>
      <c r="F8" t="s">
        <v>212</v>
      </c>
    </row>
    <row r="9" spans="1:6" x14ac:dyDescent="0.25">
      <c r="A9">
        <v>6</v>
      </c>
      <c r="B9" t="s">
        <v>279</v>
      </c>
      <c r="C9">
        <v>22500</v>
      </c>
      <c r="D9">
        <v>21424.78</v>
      </c>
      <c r="E9" t="s">
        <v>276</v>
      </c>
      <c r="F9" t="s">
        <v>212</v>
      </c>
    </row>
    <row r="10" spans="1:6" x14ac:dyDescent="0.25">
      <c r="A10">
        <v>7</v>
      </c>
      <c r="B10" t="s">
        <v>279</v>
      </c>
      <c r="C10">
        <v>22500</v>
      </c>
      <c r="D10">
        <v>21424.78</v>
      </c>
      <c r="E10" t="s">
        <v>276</v>
      </c>
      <c r="F10" t="s">
        <v>212</v>
      </c>
    </row>
    <row r="11" spans="1:6" x14ac:dyDescent="0.25">
      <c r="A11">
        <v>8</v>
      </c>
      <c r="B11" t="s">
        <v>279</v>
      </c>
      <c r="C11">
        <v>22500</v>
      </c>
      <c r="D11">
        <v>21424.78</v>
      </c>
      <c r="E11" t="s">
        <v>276</v>
      </c>
      <c r="F11" t="s">
        <v>212</v>
      </c>
    </row>
    <row r="12" spans="1:6" x14ac:dyDescent="0.25">
      <c r="A12">
        <v>9</v>
      </c>
      <c r="B12" t="s">
        <v>279</v>
      </c>
      <c r="C12" s="11">
        <v>9295.8904109589039</v>
      </c>
      <c r="D12">
        <v>9202.2704109589031</v>
      </c>
      <c r="E12" t="s">
        <v>276</v>
      </c>
      <c r="F12" t="s">
        <v>212</v>
      </c>
    </row>
    <row r="13" spans="1:6" x14ac:dyDescent="0.25">
      <c r="A13">
        <v>10</v>
      </c>
      <c r="B13" t="s">
        <v>279</v>
      </c>
      <c r="C13">
        <v>11700</v>
      </c>
      <c r="D13">
        <v>11452.52</v>
      </c>
      <c r="E13" t="s">
        <v>276</v>
      </c>
      <c r="F13" t="s">
        <v>212</v>
      </c>
    </row>
    <row r="14" spans="1:6" x14ac:dyDescent="0.25">
      <c r="A14">
        <v>11</v>
      </c>
      <c r="B14" t="s">
        <v>279</v>
      </c>
      <c r="C14">
        <v>9900</v>
      </c>
      <c r="D14">
        <v>9767.7199999999993</v>
      </c>
      <c r="E14" t="s">
        <v>276</v>
      </c>
      <c r="F14" t="s">
        <v>212</v>
      </c>
    </row>
    <row r="15" spans="1:6" x14ac:dyDescent="0.25">
      <c r="A15">
        <v>12</v>
      </c>
      <c r="B15" t="s">
        <v>279</v>
      </c>
      <c r="C15">
        <v>9900</v>
      </c>
      <c r="D15">
        <v>9767.7199999999993</v>
      </c>
      <c r="E15" t="s">
        <v>276</v>
      </c>
      <c r="F15" t="s">
        <v>212</v>
      </c>
    </row>
    <row r="16" spans="1:6" x14ac:dyDescent="0.25">
      <c r="A16">
        <v>13</v>
      </c>
      <c r="B16" t="s">
        <v>279</v>
      </c>
      <c r="C16">
        <v>9900</v>
      </c>
      <c r="D16">
        <v>9767.7199999999993</v>
      </c>
      <c r="E16" t="s">
        <v>276</v>
      </c>
      <c r="F16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276</v>
      </c>
      <c r="F4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276</v>
      </c>
      <c r="F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276</v>
      </c>
      <c r="F4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14" sqref="C1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277</v>
      </c>
      <c r="C4" s="11">
        <v>6833.3333333333303</v>
      </c>
      <c r="D4" s="11">
        <v>6833.3333333333303</v>
      </c>
      <c r="E4" t="s">
        <v>276</v>
      </c>
      <c r="F4" t="s">
        <v>278</v>
      </c>
    </row>
    <row r="5" spans="1:6" x14ac:dyDescent="0.25">
      <c r="A5">
        <v>2</v>
      </c>
      <c r="B5" t="s">
        <v>277</v>
      </c>
      <c r="C5" s="11">
        <v>3333.333333333333</v>
      </c>
      <c r="D5" s="11">
        <v>3333.333333333333</v>
      </c>
      <c r="E5" t="s">
        <v>276</v>
      </c>
      <c r="F5" t="s">
        <v>278</v>
      </c>
    </row>
    <row r="6" spans="1:6" x14ac:dyDescent="0.25">
      <c r="A6">
        <v>3</v>
      </c>
      <c r="B6" t="s">
        <v>277</v>
      </c>
      <c r="C6">
        <v>2500</v>
      </c>
      <c r="D6">
        <v>2500</v>
      </c>
      <c r="E6" t="s">
        <v>276</v>
      </c>
      <c r="F6" t="s">
        <v>278</v>
      </c>
    </row>
    <row r="7" spans="1:6" x14ac:dyDescent="0.25">
      <c r="A7">
        <v>4</v>
      </c>
      <c r="B7" t="s">
        <v>277</v>
      </c>
      <c r="C7">
        <v>2500</v>
      </c>
      <c r="D7">
        <v>2500</v>
      </c>
      <c r="E7" t="s">
        <v>276</v>
      </c>
      <c r="F7" t="s">
        <v>278</v>
      </c>
    </row>
    <row r="8" spans="1:6" x14ac:dyDescent="0.25">
      <c r="A8">
        <v>5</v>
      </c>
      <c r="B8" t="s">
        <v>277</v>
      </c>
      <c r="C8">
        <v>2500</v>
      </c>
      <c r="D8">
        <v>2500</v>
      </c>
      <c r="E8" t="s">
        <v>276</v>
      </c>
      <c r="F8" t="s">
        <v>278</v>
      </c>
    </row>
    <row r="9" spans="1:6" x14ac:dyDescent="0.25">
      <c r="A9">
        <v>6</v>
      </c>
      <c r="B9" t="s">
        <v>277</v>
      </c>
      <c r="C9">
        <v>2500</v>
      </c>
      <c r="D9">
        <v>2500</v>
      </c>
      <c r="E9" t="s">
        <v>276</v>
      </c>
      <c r="F9" t="s">
        <v>278</v>
      </c>
    </row>
    <row r="10" spans="1:6" x14ac:dyDescent="0.25">
      <c r="A10">
        <v>7</v>
      </c>
      <c r="B10" t="s">
        <v>277</v>
      </c>
      <c r="C10">
        <v>2500</v>
      </c>
      <c r="D10">
        <v>2500</v>
      </c>
      <c r="E10" t="s">
        <v>276</v>
      </c>
      <c r="F10" t="s">
        <v>278</v>
      </c>
    </row>
    <row r="11" spans="1:6" x14ac:dyDescent="0.25">
      <c r="A11">
        <v>8</v>
      </c>
      <c r="B11" t="s">
        <v>277</v>
      </c>
      <c r="C11">
        <v>2500</v>
      </c>
      <c r="D11">
        <v>2500</v>
      </c>
      <c r="E11" t="s">
        <v>276</v>
      </c>
      <c r="F11" t="s">
        <v>278</v>
      </c>
    </row>
    <row r="12" spans="1:6" x14ac:dyDescent="0.25">
      <c r="A12">
        <v>9</v>
      </c>
      <c r="B12" t="s">
        <v>277</v>
      </c>
      <c r="C12">
        <v>1300</v>
      </c>
      <c r="D12">
        <v>1300</v>
      </c>
      <c r="E12" t="s">
        <v>276</v>
      </c>
      <c r="F12" t="s">
        <v>278</v>
      </c>
    </row>
    <row r="13" spans="1:6" x14ac:dyDescent="0.25">
      <c r="A13">
        <v>10</v>
      </c>
      <c r="B13" t="s">
        <v>277</v>
      </c>
      <c r="C13">
        <v>1300</v>
      </c>
      <c r="D13">
        <v>1300</v>
      </c>
      <c r="E13" t="s">
        <v>276</v>
      </c>
      <c r="F13" t="s">
        <v>278</v>
      </c>
    </row>
    <row r="14" spans="1:6" x14ac:dyDescent="0.25">
      <c r="A14">
        <v>11</v>
      </c>
      <c r="B14" t="s">
        <v>277</v>
      </c>
      <c r="C14">
        <v>1100</v>
      </c>
      <c r="D14">
        <v>1100</v>
      </c>
      <c r="E14" t="s">
        <v>276</v>
      </c>
      <c r="F14" t="s">
        <v>278</v>
      </c>
    </row>
    <row r="15" spans="1:6" x14ac:dyDescent="0.25">
      <c r="A15">
        <v>12</v>
      </c>
      <c r="B15" t="s">
        <v>277</v>
      </c>
      <c r="C15">
        <v>1100</v>
      </c>
      <c r="D15">
        <v>1100</v>
      </c>
      <c r="E15" t="s">
        <v>276</v>
      </c>
      <c r="F15" t="s">
        <v>278</v>
      </c>
    </row>
    <row r="16" spans="1:6" x14ac:dyDescent="0.25">
      <c r="A16">
        <v>13</v>
      </c>
      <c r="B16" t="s">
        <v>277</v>
      </c>
      <c r="C16">
        <v>1100</v>
      </c>
      <c r="D16">
        <v>1100</v>
      </c>
      <c r="E16" t="s">
        <v>276</v>
      </c>
      <c r="F16" t="s">
        <v>278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2025-12-01T20:36:47Z</dcterms:created>
  <dcterms:modified xsi:type="dcterms:W3CDTF">2026-01-20T14:49:01Z</dcterms:modified>
</cp:coreProperties>
</file>