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 PRESUPUESTO GENERAL\PRESUPUESTO 2026\Transprencia Lic. Noé 2026\2do Informe Trimestral\"/>
    </mc:Choice>
  </mc:AlternateContent>
  <xr:revisionPtr revIDLastSave="0" documentId="13_ncr:1_{581C4DC8-AD17-4797-9CE7-7293665CA6A5}" xr6:coauthVersionLast="47" xr6:coauthVersionMax="47" xr10:uidLastSave="{00000000-0000-0000-0000-000000000000}"/>
  <bookViews>
    <workbookView xWindow="-105" yWindow="0" windowWidth="15030" windowHeight="15585" tabRatio="762" firstSheet="5" activeTab="7" xr2:uid="{00000000-000D-0000-FFFF-FFFF00000000}"/>
  </bookViews>
  <sheets>
    <sheet name="Oficio" sheetId="11" r:id="rId1"/>
    <sheet name="Frac I" sheetId="12" r:id="rId2"/>
    <sheet name="Frac III" sheetId="4" r:id="rId3"/>
    <sheet name="Frac IV" sheetId="6" r:id="rId4"/>
    <sheet name="EDO DE SIT FINANCIERA A DIC " sheetId="8" r:id="rId5"/>
    <sheet name="EDO ANALITICO ING Y EGRE " sheetId="9" r:id="rId6"/>
    <sheet name="EDO DE ORIGEN Y APLIC " sheetId="10" r:id="rId7"/>
    <sheet name="Frac V" sheetId="13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\z">#REF!</definedName>
    <definedName name="__123Graph_A" hidden="1">'[1]TAB DCENTE CETI 2001'!#REF!</definedName>
    <definedName name="__123Graph_C" hidden="1">[2]COMP959697!#REF!</definedName>
    <definedName name="__123Graph_D" hidden="1">[2]COMP959697!#REF!</definedName>
    <definedName name="__123Graph_E" hidden="1">[2]COMP959697!#REF!</definedName>
    <definedName name="__123Graph_F" hidden="1">[2]COMP959697!#REF!</definedName>
    <definedName name="__123Graph_X" hidden="1">'[1]TAB DCENTE CETI 2001'!#REF!</definedName>
    <definedName name="__CAT1">#REF!</definedName>
    <definedName name="__CF53455">#REF!</definedName>
    <definedName name="__DEN1">#REF!</definedName>
    <definedName name="__ORG98511">#REF!</definedName>
    <definedName name="__PLA1">[3]ASPQRO99OK!#REF!</definedName>
    <definedName name="__rmc1">#REF!</definedName>
    <definedName name="__SUE1">'[3]ASPGRO99 OK'!#REF!</definedName>
    <definedName name="__UR500">#REF!</definedName>
    <definedName name="__UR511">#REF!</definedName>
    <definedName name="__UR511591">#REF!</definedName>
    <definedName name="__Xi1302">#REF!</definedName>
    <definedName name="_CAT1">#REF!</definedName>
    <definedName name="_CF53455">#REF!</definedName>
    <definedName name="_DEN1">#REF!</definedName>
    <definedName name="_Key1" hidden="1">#REF!</definedName>
    <definedName name="_Key2" hidden="1">#REF!</definedName>
    <definedName name="_Order1" hidden="1">0</definedName>
    <definedName name="_Order2" hidden="1">255</definedName>
    <definedName name="_ORG98511">#REF!</definedName>
    <definedName name="_PLA1">[4]ASPQRO99OK!#REF!</definedName>
    <definedName name="_rmc1">#REF!</definedName>
    <definedName name="_Sort" hidden="1">#REF!</definedName>
    <definedName name="_SUE1">'[4]ASPGRO99 OK'!#REF!</definedName>
    <definedName name="_UR500">#REF!</definedName>
    <definedName name="_UR511">#REF!</definedName>
    <definedName name="_UR511591">#REF!</definedName>
    <definedName name="_Xi1302">#REF!</definedName>
    <definedName name="A">'[5]TAB REDOND HOMO 2012'!$B$134:$C$144</definedName>
    <definedName name="A_impresión_IM">#REF!</definedName>
    <definedName name="admvo.plantilla">#REF!</definedName>
    <definedName name="AMPLIACION">#REF!</definedName>
    <definedName name="_xlnm.Print_Area" localSheetId="5">'EDO ANALITICO ING Y EGRE '!$A$1:$F$29</definedName>
    <definedName name="_xlnm.Print_Area" localSheetId="6">'EDO DE ORIGEN Y APLIC '!$A$1:$F$41</definedName>
    <definedName name="_xlnm.Print_Area" localSheetId="4">'EDO DE SIT FINANCIERA A DIC '!$A$1:$I$48</definedName>
    <definedName name="_xlnm.Print_Area" localSheetId="1">'Frac I'!$A$1:$K$46</definedName>
    <definedName name="_xlnm.Print_Area" localSheetId="2">'Frac III'!$A$1:$P$56</definedName>
    <definedName name="_xlnm.Print_Area" localSheetId="3">'Frac IV'!$A$1:$G$27</definedName>
    <definedName name="_xlnm.Print_Area" localSheetId="7">'Frac V'!$A$1:$F$30</definedName>
    <definedName name="_xlnm.Print_Area" localSheetId="0">Oficio!$A$1:$H$50</definedName>
    <definedName name="ASD" hidden="1">[6]COMP959697!#REF!</definedName>
    <definedName name="ase" hidden="1">'[1]TAB DCENTE CETI 2001'!#REF!</definedName>
    <definedName name="ATMCOLBACH">[7]L5N!#REF!</definedName>
    <definedName name="ATMICTENERO">'[8]SUELDOS ATM'!#REF!</definedName>
    <definedName name="ATMICTJULIO">'[8]SUELDOS ATM'!#REF!</definedName>
    <definedName name="ATMITESTESE">'[8]SUELDOS ATM'!#REF!</definedName>
    <definedName name="BASE">#REF!</definedName>
    <definedName name="_xlnm.Database">#REF!</definedName>
    <definedName name="CAT">'[4]ASPGRO99 OK'!#REF!</definedName>
    <definedName name="ccccc" hidden="1">[2]COMP959697!#REF!</definedName>
    <definedName name="cccccc" hidden="1">'[1]TAB DCENTE CETI 2001'!#REF!</definedName>
    <definedName name="COMPUR500">#REF!</definedName>
    <definedName name="COMPUR511O">#REF!</definedName>
    <definedName name="COMPUR514">#REF!</definedName>
    <definedName name="COMPUR591">#REF!</definedName>
    <definedName name="COMPUR592">#REF!</definedName>
    <definedName name="COMPURA2M">#REF!</definedName>
    <definedName name="COMPURA3Q">#REF!</definedName>
    <definedName name="COMPURA6T">#REF!</definedName>
    <definedName name="COMPURCEF">#REF!</definedName>
    <definedName name="COMPURI010">#REF!</definedName>
    <definedName name="COMPURSCM">#REF!</definedName>
    <definedName name="COMPURUOM">#REF!</definedName>
    <definedName name="COMPURUPE">#REF!</definedName>
    <definedName name="COMUR511C">#REF!</definedName>
    <definedName name="coo" hidden="1">#REF!</definedName>
    <definedName name="CTRAL98511">#REF!</definedName>
    <definedName name="DATOS">#REF!</definedName>
    <definedName name="DATOS2">#REF!</definedName>
    <definedName name="ddd">#REF!</definedName>
    <definedName name="DEN">#REF!</definedName>
    <definedName name="DIFERENCIAS">#REF!</definedName>
    <definedName name="DIRICT">'[8]SUELDOS DIR'!#REF!</definedName>
    <definedName name="DIRITES">'[8]SUELDOS DIR'!#REF!</definedName>
    <definedName name="DIRTESE">'[8]SUELDOS DIR'!#REF!</definedName>
    <definedName name="DOCITESTESE">'[8]SUELDOS DOC'!#REF!</definedName>
    <definedName name="DOS">#REF!</definedName>
    <definedName name="e">#REF!</definedName>
    <definedName name="fff">#REF!</definedName>
    <definedName name="fsdfasdf" hidden="1">'[1]TAB DCENTE CETI 2001'!#REF!</definedName>
    <definedName name="HOR">'[4]ASPGRO99 OK'!#REF!</definedName>
    <definedName name="I">#REF!</definedName>
    <definedName name="INCREMENTO">#REF!</definedName>
    <definedName name="IRR98UR500">#REF!</definedName>
    <definedName name="IRR98UR511">#REF!</definedName>
    <definedName name="IRR98UR514">#REF!</definedName>
    <definedName name="IRR98URA2M">#REF!</definedName>
    <definedName name="IRR98URA3Q">#REF!</definedName>
    <definedName name="JAR" hidden="1">'[9]12% SEP'!$B$10:$L$25</definedName>
    <definedName name="kkk" hidden="1">[2]COMP959697!#REF!</definedName>
    <definedName name="NIV">#REF!</definedName>
    <definedName name="PLA">#REF!</definedName>
    <definedName name="plantadmvo.">#REF!</definedName>
    <definedName name="planteles">#REF!</definedName>
    <definedName name="REDUCCION">#REF!</definedName>
    <definedName name="rem" hidden="1">[10]ASIGORIG98!#REF!</definedName>
    <definedName name="SDE">#REF!</definedName>
    <definedName name="sdfasf">#REF!</definedName>
    <definedName name="SIDESI" hidden="1">[11]TABCETDO298!#REF!</definedName>
    <definedName name="SPMCOLBACH">[7]L5N!#REF!</definedName>
    <definedName name="SRIA._DE_DIRECTOR_GENERAL">#REF!</definedName>
    <definedName name="sss">#REF!</definedName>
    <definedName name="SUE">#REF!</definedName>
    <definedName name="Títulos_a_imprimir_IM">#REF!</definedName>
    <definedName name="UNO">#REF!</definedName>
    <definedName name="UR500MOB">#REF!</definedName>
    <definedName name="UR511592R">#REF!</definedName>
    <definedName name="UR511A6T">#REF!</definedName>
    <definedName name="UR511CEF">#REF!</definedName>
    <definedName name="UR511I010">#REF!</definedName>
    <definedName name="UR511SCM">#REF!</definedName>
    <definedName name="UR511UOM">#REF!</definedName>
    <definedName name="UR511UPES">#REF!</definedName>
    <definedName name="VIGILANTE">#REF!</definedName>
    <definedName name="XXXXXX" hidden="1">'[12]TAB DCENTE CETI 2002'!#REF!</definedName>
    <definedName name="ZON">#REF!</definedName>
    <definedName name="ZON2">[4]ASPSAN99OK!#REF!</definedName>
    <definedName name="zona7" hidden="1">#REF!</definedName>
    <definedName name="ZSE" hidden="1">[6]COMP959697!#REF!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2" l="1"/>
  <c r="E11" i="12"/>
  <c r="D11" i="12"/>
  <c r="J10" i="12"/>
  <c r="F19" i="10"/>
  <c r="E18" i="10"/>
  <c r="C30" i="10"/>
  <c r="F24" i="10" l="1"/>
  <c r="E11" i="10"/>
  <c r="F10" i="10"/>
  <c r="E22" i="10" l="1"/>
  <c r="E17" i="10" l="1"/>
  <c r="N10" i="4" l="1"/>
  <c r="P10" i="4" l="1"/>
  <c r="O10" i="4"/>
  <c r="D30" i="10" l="1"/>
  <c r="F29" i="10"/>
  <c r="F30" i="10" s="1"/>
  <c r="F35" i="10" s="1"/>
  <c r="E28" i="10"/>
  <c r="E30" i="10" s="1"/>
  <c r="C35" i="10" s="1"/>
  <c r="D25" i="10"/>
  <c r="C25" i="10"/>
  <c r="F23" i="10"/>
  <c r="F21" i="10"/>
  <c r="E20" i="10"/>
  <c r="E25" i="10" s="1"/>
  <c r="C34" i="10" s="1"/>
  <c r="E15" i="10"/>
  <c r="F33" i="10" s="1"/>
  <c r="D15" i="10"/>
  <c r="C15" i="10"/>
  <c r="F12" i="10"/>
  <c r="E18" i="9"/>
  <c r="E20" i="9" s="1"/>
  <c r="D42" i="8"/>
  <c r="D39" i="8"/>
  <c r="H24" i="8"/>
  <c r="H25" i="8" s="1"/>
  <c r="D20" i="8"/>
  <c r="H18" i="8"/>
  <c r="H19" i="8" s="1"/>
  <c r="D15" i="8"/>
  <c r="D12" i="8"/>
  <c r="D10" i="8"/>
  <c r="F25" i="10" l="1"/>
  <c r="F34" i="10" s="1"/>
  <c r="F36" i="10" s="1"/>
  <c r="F15" i="10"/>
  <c r="C33" i="10" s="1"/>
  <c r="C36" i="10" s="1"/>
  <c r="D40" i="8"/>
  <c r="D16" i="8"/>
  <c r="D43" i="8" s="1"/>
  <c r="E15" i="8" s="1"/>
  <c r="H43" i="8"/>
  <c r="E20" i="8" l="1"/>
  <c r="E12" i="8"/>
  <c r="E10" i="8"/>
  <c r="E39" i="8"/>
  <c r="P41" i="4"/>
  <c r="O41" i="4"/>
  <c r="N41" i="4"/>
  <c r="L41" i="4"/>
  <c r="K41" i="4"/>
  <c r="J41" i="4"/>
  <c r="H41" i="4"/>
  <c r="G41" i="4"/>
  <c r="F41" i="4"/>
  <c r="D41" i="4"/>
  <c r="C41" i="4"/>
  <c r="B41" i="4"/>
</calcChain>
</file>

<file path=xl/sharedStrings.xml><?xml version="1.0" encoding="utf-8"?>
<sst xmlns="http://schemas.openxmlformats.org/spreadsheetml/2006/main" count="259" uniqueCount="199">
  <si>
    <t>DESTINO DE LOS RECURSOS FEDERALES QUE RECIBEN UNIVERSIDADES E INSTITUCIONES DE EDUCACIÓN MEDIA SUPERIOR Y SUPERIOR</t>
  </si>
  <si>
    <t>Universidad / Institución</t>
  </si>
  <si>
    <t>Total</t>
  </si>
  <si>
    <t>Desglose del gasto corriente de operación</t>
  </si>
  <si>
    <t>Fracción III</t>
  </si>
  <si>
    <t>Gasto Corriente de Operación ( Pesos )</t>
  </si>
  <si>
    <t>Servicios Generales</t>
  </si>
  <si>
    <t>Otros</t>
  </si>
  <si>
    <t xml:space="preserve">Desglose del gasto corriente </t>
  </si>
  <si>
    <t>Elaboró</t>
  </si>
  <si>
    <t>Revisó</t>
  </si>
  <si>
    <t>Autorizó</t>
  </si>
  <si>
    <t>Estado de situación financiera</t>
  </si>
  <si>
    <t>Fracción IV</t>
  </si>
  <si>
    <t>Situación Financiera</t>
  </si>
  <si>
    <t>2. Analítico de ingresos y egresos</t>
  </si>
  <si>
    <t>3. Estado de origen y aplicación de los recursos públicos Federales</t>
  </si>
  <si>
    <t>Materiales y Suministros Acumulado</t>
  </si>
  <si>
    <t>Indicar información que se anexa:</t>
  </si>
  <si>
    <t>Cifras acumuladas al cierre del trimestre que se reporta</t>
  </si>
  <si>
    <t>Cobach-Guerrero</t>
  </si>
  <si>
    <t>Mtro. Dioy Andrei Mateo García</t>
  </si>
  <si>
    <t>Mtro. J. Jesús Villanueva Vega</t>
  </si>
  <si>
    <t>ESTADO DE SITUACION FINANCIERA</t>
  </si>
  <si>
    <t xml:space="preserve">CUENTA </t>
  </si>
  <si>
    <t>ACTIVO</t>
  </si>
  <si>
    <t>IMPORTE</t>
  </si>
  <si>
    <t>%</t>
  </si>
  <si>
    <t>CUENTA</t>
  </si>
  <si>
    <t>PASIVO</t>
  </si>
  <si>
    <t>BANCOS</t>
  </si>
  <si>
    <t>PROVEEDORES</t>
  </si>
  <si>
    <t>SUMA DE EFECTIVO EN CAJA Y BANCOS</t>
  </si>
  <si>
    <t>2112</t>
  </si>
  <si>
    <t>ACREEDORES DIVERSOS</t>
  </si>
  <si>
    <t>DEUDORES DIVERSOS</t>
  </si>
  <si>
    <t>2113</t>
  </si>
  <si>
    <t>IMPUESTOS POR PAGAR</t>
  </si>
  <si>
    <t>SUMA DE CUENTAS Y DOCUMENTOS POR COBRAR</t>
  </si>
  <si>
    <t>2114</t>
  </si>
  <si>
    <t>10% DE ISR RETENIDO POR PAGOS A TERC</t>
  </si>
  <si>
    <t>ANTICIPO DE PROVEEDORES</t>
  </si>
  <si>
    <t>2119</t>
  </si>
  <si>
    <t>DERECHOS Y CUOTAS POR PAGAR</t>
  </si>
  <si>
    <t>SUBSIDIO AL EMPLEO</t>
  </si>
  <si>
    <t>2122</t>
  </si>
  <si>
    <t>CUOTAS SINDICALES POR PAGAR</t>
  </si>
  <si>
    <t>SUMA DE PAGOS ANTICIPADOS</t>
  </si>
  <si>
    <t>2123</t>
  </si>
  <si>
    <t>PENSIONES ALIMENTICIAS POR PAGAR</t>
  </si>
  <si>
    <t xml:space="preserve">SUMA DE ACTIVO CIRCULANTE </t>
  </si>
  <si>
    <t>2125</t>
  </si>
  <si>
    <t>FONDOS Y RETENCIONES (PREVISIONES CARÁCTER L.)</t>
  </si>
  <si>
    <t>TERRENOS</t>
  </si>
  <si>
    <t>2135</t>
  </si>
  <si>
    <t>SUELDOS POR PAGAR</t>
  </si>
  <si>
    <t>EDIFICIOS</t>
  </si>
  <si>
    <t>SUMA DE PASIVO CIRCULANTE</t>
  </si>
  <si>
    <t>DEPRECIACION ACUMULADA DE EDIFICIOS</t>
  </si>
  <si>
    <t>SUMA DE PASIVO</t>
  </si>
  <si>
    <t>SUMA DE INVERSIONES EN TERRENOS Y EDIFICIOS</t>
  </si>
  <si>
    <t>3111</t>
  </si>
  <si>
    <t>PATRIMONIO</t>
  </si>
  <si>
    <t>EQUIPOS ARTICULOS Y CULTURALES</t>
  </si>
  <si>
    <t>3113</t>
  </si>
  <si>
    <t>DONACIONES</t>
  </si>
  <si>
    <t>DEP. ACUM.DE EQUIPO AR. Y CULTURAL</t>
  </si>
  <si>
    <t>3117</t>
  </si>
  <si>
    <t>REMANENTE Y/O DEFICIT DE EJERC ANTERIORES</t>
  </si>
  <si>
    <t>EQUIPO DE BIBLIOTECA</t>
  </si>
  <si>
    <t>3118</t>
  </si>
  <si>
    <t>REMANENTE Y/O DEFICIT DEL EJERCICIO</t>
  </si>
  <si>
    <t>EQUIPO DE COMPUTACION</t>
  </si>
  <si>
    <t>SUMA DE PATRIMONIO</t>
  </si>
  <si>
    <t>DEP. ACUM. DE EQUIPO DE COMPUTO</t>
  </si>
  <si>
    <t>EQUIPO DE COMUNICACIÓN</t>
  </si>
  <si>
    <t>DEP. ACUM. DE EQ. DE COMUNICACIÓN</t>
  </si>
  <si>
    <t>EQUIPO DE EDUCACION Y RECREATIVO</t>
  </si>
  <si>
    <t>DEP. ACUM. DE EQ. EDUC. Y RECREATIVO</t>
  </si>
  <si>
    <t>EQUIPO DE TRANSPORTE Y VEHICULO</t>
  </si>
  <si>
    <t>DEP. ACUM. DE EQ. DE TRANSP. Y VEHICULOS</t>
  </si>
  <si>
    <t>MAQUINARIA Y EQUIPO</t>
  </si>
  <si>
    <t>DEP. ACUM. DE MAQUINARIA Y EQUIPO</t>
  </si>
  <si>
    <t>MOBILIARIO Y EQUIPO DE AULAS</t>
  </si>
  <si>
    <t>DEP. ACUM. DE MOB. Y EQ. DE AULAS</t>
  </si>
  <si>
    <t>MOBILIARIO Y EQUIPO  DE OFICINA</t>
  </si>
  <si>
    <t>DEP. ACUM. DE MOB. Y EQ. DE OFICINA</t>
  </si>
  <si>
    <t>OTROS EQUIPOS</t>
  </si>
  <si>
    <t>SUMA DE BIENES MUEBLES</t>
  </si>
  <si>
    <t>SUMA DEL ACTIVO FIJO</t>
  </si>
  <si>
    <t>DEPOSITOS EN GARANTIA</t>
  </si>
  <si>
    <t>SUMA DE OTROS</t>
  </si>
  <si>
    <t>SUMA TOTAL DEL ACTIVO</t>
  </si>
  <si>
    <t>SUMA DEL PASIVO Y PATRIMONIO</t>
  </si>
  <si>
    <t xml:space="preserve">           </t>
  </si>
  <si>
    <t>CUENTAS</t>
  </si>
  <si>
    <t>CONCEPTO</t>
  </si>
  <si>
    <t xml:space="preserve">           INGRESOS</t>
  </si>
  <si>
    <t>EGRESOS</t>
  </si>
  <si>
    <t>CAPITULO  1000</t>
  </si>
  <si>
    <t xml:space="preserve">   SERVICIOS PERSONALES</t>
  </si>
  <si>
    <t>CAPITULO  2000</t>
  </si>
  <si>
    <t xml:space="preserve">   MATERIALES Y SUMINISTROS</t>
  </si>
  <si>
    <t>CAPITULO  3000</t>
  </si>
  <si>
    <t xml:space="preserve">   SERVICIOS GENERALES</t>
  </si>
  <si>
    <t xml:space="preserve">AHORRO O DESAHORRO DEL EJERCICIO    </t>
  </si>
  <si>
    <t>ESTADO DE ORIGEN Y APLICACIÓN DE RECURSOS</t>
  </si>
  <si>
    <t>SALDO ANTERIOR</t>
  </si>
  <si>
    <t>SALDO ACTUAL</t>
  </si>
  <si>
    <t>AUMENTO</t>
  </si>
  <si>
    <t>DISMINUCION</t>
  </si>
  <si>
    <t>PAGOS ANTICIPADOS</t>
  </si>
  <si>
    <t>BIENES INMUEBLES Y MUEBLES</t>
  </si>
  <si>
    <t>SUMAS ACTIVOS</t>
  </si>
  <si>
    <t>10% ISR RETENIDO POR PAGOS A P.F.</t>
  </si>
  <si>
    <t>FONDOS Y RETENCIONES</t>
  </si>
  <si>
    <t>SUMAS DE PASIVO</t>
  </si>
  <si>
    <t>REMANENTES Y/O DEFICIT DE EJERC ANTERIORES</t>
  </si>
  <si>
    <t>REMANENTES Y/O DEFICIT DEL EJERCICIO</t>
  </si>
  <si>
    <t>SUMAS PATRIMONIO</t>
  </si>
  <si>
    <t>RESUMEN</t>
  </si>
  <si>
    <t>ORIGEN</t>
  </si>
  <si>
    <t>APLICACIÓN</t>
  </si>
  <si>
    <t>DISMINUCION DE ACTIVOS</t>
  </si>
  <si>
    <t>AUMENTOS DE ACTIVO</t>
  </si>
  <si>
    <t>AUMENTOS DE PASIVOS</t>
  </si>
  <si>
    <t>DISMINUCIONES DE PASIVO</t>
  </si>
  <si>
    <t>AUMENTOS DE CTAS DE PATRIM</t>
  </si>
  <si>
    <t>DISMINUCIONES DE CTAS DE P</t>
  </si>
  <si>
    <t>TOTAL DE ORIGEN</t>
  </si>
  <si>
    <t>TOTAL DE APLICACIÓN</t>
  </si>
  <si>
    <t>ESTADO ANALITICO  DE INGRESOS Y EGRESOS</t>
  </si>
  <si>
    <t>Subdirector Financiero</t>
  </si>
  <si>
    <t>Director General</t>
  </si>
  <si>
    <t>Elaborò</t>
  </si>
  <si>
    <t xml:space="preserve">Revisò </t>
  </si>
  <si>
    <t>Mtro. Dioy Andrei Mateo Garcìa</t>
  </si>
  <si>
    <t>Autorizò</t>
  </si>
  <si>
    <t>Mtro. J. Jesùs Villanueva Vega</t>
  </si>
  <si>
    <t>Estado de Situación Financiera</t>
  </si>
  <si>
    <t>En términos del artículo  37, fracción IV del Decreto de Presupuesto de Egresos de la Federación para el Ejercicio Fiscal 2026</t>
  </si>
  <si>
    <t>En términos del artículo  37, fracción III del Decreto de Presupuesto de Egresos de la Federación para el Ejercicio Fiscal 2026</t>
  </si>
  <si>
    <t>En términos del artículo 37, fracción IV del Decreto de Presupuesto de Egresos de la Federación para el Ejercicio Fiscal 2026</t>
  </si>
  <si>
    <t>PRESUPUESTO 2026</t>
  </si>
  <si>
    <t>ENERO  - MARZO 2026</t>
  </si>
  <si>
    <t>DEL 1° DE ENERO AL 31 DE  MARZO 2026</t>
  </si>
  <si>
    <t>L.C. Ingrid Hernández Lugay</t>
  </si>
  <si>
    <t>Jefa del Departamento de Contabilidad</t>
  </si>
  <si>
    <t>1. Estado de situación financiera</t>
  </si>
  <si>
    <t>ABRIL</t>
  </si>
  <si>
    <t>MAYO</t>
  </si>
  <si>
    <t>JUNIO</t>
  </si>
  <si>
    <t>Trimestre: Segundo  Trimestre 2026</t>
  </si>
  <si>
    <t>AL 30 DE JUNIO  2026</t>
  </si>
  <si>
    <t>AL 30 DE JUNIO DE 2026</t>
  </si>
  <si>
    <t>En términos del artículo  37, fracción I del Decreto de Presupuesto de Egresos de la Federación para el Ejercicio Fiscal 2026</t>
  </si>
  <si>
    <t>Programas y cumplimiento de metas</t>
  </si>
  <si>
    <t>Cifras acumuladas desde enero al periodo que se reporta</t>
  </si>
  <si>
    <t>Segundo Trimestre</t>
  </si>
  <si>
    <t>Fracción I</t>
  </si>
  <si>
    <t>Programas a los que se destinan los recursos y el cumplimiento de las metas correspondientes</t>
  </si>
  <si>
    <t>Programa</t>
  </si>
  <si>
    <t>Gasto Ejercido 
(Millones de pesos)</t>
  </si>
  <si>
    <t>Metas alcanzadas al período 
Enero-Junio</t>
  </si>
  <si>
    <t>Metas alcanzadas al período Enero-Junio</t>
  </si>
  <si>
    <t>Enero-Abril</t>
  </si>
  <si>
    <t>Enero-Mayo</t>
  </si>
  <si>
    <t>Enero-Junio</t>
  </si>
  <si>
    <r>
      <t xml:space="preserve">Meta Anual
</t>
    </r>
    <r>
      <rPr>
        <sz val="10"/>
        <color indexed="9"/>
        <rFont val="Calibri"/>
        <family val="2"/>
      </rPr>
      <t>Indicador / (Variable meta)</t>
    </r>
  </si>
  <si>
    <t>Metas programadas Enero-Junio</t>
  </si>
  <si>
    <t>Metas alcanzadas
Enero-Junio</t>
  </si>
  <si>
    <t>O. P. D. Colegio de Bachilleres del Estado de Guerrero</t>
  </si>
  <si>
    <t>U006                                  Subsidios para Organismos Descentralizados Estatales.</t>
  </si>
  <si>
    <t>___________________________________________________</t>
  </si>
  <si>
    <t>_________________________________________________</t>
  </si>
  <si>
    <t>______________________________________</t>
  </si>
  <si>
    <t>LIC. LUCÍA PERALTA JUÁREZ</t>
  </si>
  <si>
    <t>MTRO. DIOY ANDREI MATEO GARCÍA</t>
  </si>
  <si>
    <t>MTRO. J. JESÚS VILLANUEVA VEGA</t>
  </si>
  <si>
    <t>DIRECTORA DE PLANEACIÓN, EVALUACIÓN Y TRANSPARENCIA</t>
  </si>
  <si>
    <t>SUBDIRECTOR FINANCIERO</t>
  </si>
  <si>
    <t>DIRECTOR GENERAL</t>
  </si>
  <si>
    <t>Fuente: Formato 911.7G. de inicio de cursos 2025-2026.</t>
  </si>
  <si>
    <r>
      <rPr>
        <b/>
        <sz val="10"/>
        <rFont val="Arial"/>
        <family val="2"/>
      </rPr>
      <t>Nota:</t>
    </r>
    <r>
      <rPr>
        <sz val="10"/>
        <rFont val="Arial"/>
        <family val="2"/>
      </rPr>
      <t xml:space="preserve"> El acumulado reportado se actualiza el total ministrado.</t>
    </r>
  </si>
  <si>
    <t>En términos del artículo 37, fracción V del Decreto de Presupuesto de Egresos de la Federación para el Ejercicio Fiscal 2026</t>
  </si>
  <si>
    <t>Fracción V</t>
  </si>
  <si>
    <t>Información sobre la matrícula de inicio y fin de cada ciclo escolar</t>
  </si>
  <si>
    <t>Ciclo escolar</t>
  </si>
  <si>
    <t xml:space="preserve">Inicio o Fin </t>
  </si>
  <si>
    <t>Número de Alumnos</t>
  </si>
  <si>
    <t>Nivel Educativo
  (Media Superior o superior)</t>
  </si>
  <si>
    <t>Tipo de Servicio o Subsistema</t>
  </si>
  <si>
    <t>2025-2026</t>
  </si>
  <si>
    <t xml:space="preserve">Inicio </t>
  </si>
  <si>
    <t>Media superior</t>
  </si>
  <si>
    <t>Bachillerato General (Dirección General del Bachillerato)</t>
  </si>
  <si>
    <t>_______________________________________________</t>
  </si>
  <si>
    <t xml:space="preserve">            ____________________________________________</t>
  </si>
  <si>
    <t>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</si>
</sst>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4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name val="Montserrat"/>
    </font>
    <font>
      <b/>
      <sz val="10"/>
      <color indexed="9"/>
      <name val="Montserrat"/>
    </font>
    <font>
      <b/>
      <sz val="14"/>
      <name val="Montserrat"/>
    </font>
    <font>
      <b/>
      <sz val="8.5"/>
      <color indexed="9"/>
      <name val="Montserrat"/>
    </font>
    <font>
      <sz val="8.5"/>
      <name val="Montserrat"/>
    </font>
    <font>
      <sz val="10"/>
      <name val="Montserrat"/>
    </font>
    <font>
      <b/>
      <sz val="9"/>
      <color indexed="9"/>
      <name val="Montserrat"/>
    </font>
    <font>
      <sz val="11"/>
      <color theme="1"/>
      <name val="Calibri"/>
      <family val="2"/>
      <scheme val="minor"/>
    </font>
    <font>
      <sz val="10.5"/>
      <name val="Arial"/>
      <family val="2"/>
    </font>
    <font>
      <b/>
      <sz val="10"/>
      <color theme="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0.5"/>
      <color indexed="9"/>
      <name val="Calibri"/>
      <family val="2"/>
      <scheme val="minor"/>
    </font>
    <font>
      <b/>
      <sz val="8.5"/>
      <name val="Calibri"/>
      <family val="2"/>
      <scheme val="minor"/>
    </font>
    <font>
      <sz val="8.5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 tint="-0.49998474074526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  <font>
      <sz val="14"/>
      <color theme="3" tint="-0.499984740745262"/>
      <name val="Calibri"/>
      <family val="2"/>
      <scheme val="minor"/>
    </font>
    <font>
      <b/>
      <sz val="13"/>
      <color theme="3" tint="-0.499984740745262"/>
      <name val="Calibri"/>
      <family val="2"/>
      <scheme val="minor"/>
    </font>
    <font>
      <b/>
      <sz val="12"/>
      <color theme="3" tint="-0.499984740745262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Arial"/>
      <family val="2"/>
    </font>
    <font>
      <sz val="11"/>
      <name val="Montserrat"/>
    </font>
    <font>
      <b/>
      <sz val="10"/>
      <color theme="0"/>
      <name val="Montserrat"/>
    </font>
    <font>
      <sz val="10"/>
      <color indexed="9"/>
      <name val="Calibri"/>
      <family val="2"/>
    </font>
    <font>
      <b/>
      <sz val="10"/>
      <name val="Montserrat"/>
    </font>
    <font>
      <b/>
      <sz val="9"/>
      <name val="Arial"/>
      <family val="2"/>
    </font>
    <font>
      <b/>
      <sz val="10.5"/>
      <color indexed="9"/>
      <name val="Montserrat"/>
    </font>
    <font>
      <b/>
      <sz val="8.5"/>
      <name val="Montserrat"/>
    </font>
    <font>
      <sz val="10"/>
      <name val="Helv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C2826"/>
        <bgColor indexed="64"/>
      </patternFill>
    </fill>
    <fill>
      <patternFill patternType="solid">
        <fgColor rgb="FF612321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theme="3" tint="-0.24994659260841701"/>
      </right>
      <top/>
      <bottom/>
      <diagonal/>
    </border>
    <border>
      <left style="medium">
        <color theme="3" tint="-0.24994659260841701"/>
      </left>
      <right/>
      <top/>
      <bottom/>
      <diagonal/>
    </border>
    <border>
      <left style="medium">
        <color auto="1"/>
      </left>
      <right style="medium">
        <color theme="3" tint="-0.2499465926084170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theme="3" tint="-0.24994659260841701"/>
      </left>
      <right/>
      <top style="medium">
        <color auto="1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theme="3" tint="-0.24994659260841701"/>
      </left>
      <right/>
      <top/>
      <bottom style="medium">
        <color theme="3" tint="-0.24994659260841701"/>
      </bottom>
      <diagonal/>
    </border>
    <border>
      <left/>
      <right/>
      <top/>
      <bottom style="medium">
        <color theme="3" tint="-0.2499465926084170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9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>
      <alignment wrapText="1"/>
    </xf>
    <xf numFmtId="43" fontId="2" fillId="0" borderId="0" applyFont="0" applyFill="0" applyBorder="0" applyAlignment="0" applyProtection="0"/>
    <xf numFmtId="0" fontId="12" fillId="0" borderId="0"/>
    <xf numFmtId="0" fontId="2" fillId="0" borderId="0"/>
    <xf numFmtId="0" fontId="1" fillId="0" borderId="0"/>
    <xf numFmtId="0" fontId="2" fillId="0" borderId="0"/>
    <xf numFmtId="0" fontId="2" fillId="0" borderId="0"/>
    <xf numFmtId="37" fontId="43" fillId="0" borderId="0"/>
    <xf numFmtId="0" fontId="1" fillId="0" borderId="0"/>
  </cellStyleXfs>
  <cellXfs count="280">
    <xf numFmtId="0" fontId="0" fillId="0" borderId="0" xfId="0"/>
    <xf numFmtId="0" fontId="8" fillId="3" borderId="0" xfId="0" quotePrefix="1" applyFont="1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10" fillId="3" borderId="0" xfId="0" applyFont="1" applyFill="1"/>
    <xf numFmtId="0" fontId="10" fillId="0" borderId="7" xfId="0" applyFont="1" applyBorder="1" applyAlignment="1" applyProtection="1">
      <alignment vertical="center"/>
      <protection locked="0"/>
    </xf>
    <xf numFmtId="164" fontId="10" fillId="0" borderId="7" xfId="0" applyNumberFormat="1" applyFont="1" applyBorder="1" applyAlignment="1" applyProtection="1">
      <alignment vertical="center"/>
      <protection locked="0"/>
    </xf>
    <xf numFmtId="164" fontId="10" fillId="0" borderId="8" xfId="0" applyNumberFormat="1" applyFont="1" applyBorder="1" applyAlignment="1" applyProtection="1">
      <alignment vertical="center"/>
      <protection locked="0"/>
    </xf>
    <xf numFmtId="0" fontId="10" fillId="0" borderId="7" xfId="0" applyFont="1" applyBorder="1" applyProtection="1">
      <protection locked="0"/>
    </xf>
    <xf numFmtId="164" fontId="10" fillId="0" borderId="7" xfId="0" applyNumberFormat="1" applyFont="1" applyBorder="1" applyProtection="1">
      <protection locked="0"/>
    </xf>
    <xf numFmtId="164" fontId="10" fillId="0" borderId="8" xfId="0" applyNumberFormat="1" applyFont="1" applyBorder="1" applyProtection="1">
      <protection locked="0"/>
    </xf>
    <xf numFmtId="164" fontId="10" fillId="0" borderId="7" xfId="0" applyNumberFormat="1" applyFont="1" applyBorder="1" applyAlignment="1" applyProtection="1">
      <alignment horizontal="right"/>
      <protection locked="0"/>
    </xf>
    <xf numFmtId="164" fontId="0" fillId="0" borderId="7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0" fillId="0" borderId="7" xfId="0" applyBorder="1" applyProtection="1">
      <protection locked="0"/>
    </xf>
    <xf numFmtId="4" fontId="0" fillId="0" borderId="7" xfId="0" applyNumberFormat="1" applyBorder="1" applyProtection="1">
      <protection locked="0"/>
    </xf>
    <xf numFmtId="4" fontId="0" fillId="0" borderId="8" xfId="0" applyNumberFormat="1" applyBorder="1" applyProtection="1">
      <protection locked="0"/>
    </xf>
    <xf numFmtId="0" fontId="0" fillId="0" borderId="8" xfId="0" applyBorder="1" applyProtection="1">
      <protection locked="0"/>
    </xf>
    <xf numFmtId="0" fontId="4" fillId="0" borderId="7" xfId="0" applyFont="1" applyBorder="1" applyAlignment="1" applyProtection="1">
      <alignment horizontal="justify"/>
      <protection locked="0"/>
    </xf>
    <xf numFmtId="0" fontId="4" fillId="0" borderId="8" xfId="0" applyFont="1" applyBorder="1" applyAlignment="1" applyProtection="1">
      <alignment horizontal="justify"/>
      <protection locked="0"/>
    </xf>
    <xf numFmtId="0" fontId="6" fillId="3" borderId="0" xfId="0" applyFont="1" applyFill="1"/>
    <xf numFmtId="0" fontId="11" fillId="3" borderId="0" xfId="0" applyFont="1" applyFill="1" applyAlignment="1">
      <alignment vertical="center" wrapText="1"/>
    </xf>
    <xf numFmtId="0" fontId="11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0" fillId="2" borderId="0" xfId="0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3" fontId="2" fillId="0" borderId="0" xfId="0" applyNumberFormat="1" applyFont="1" applyProtection="1">
      <protection locked="0"/>
    </xf>
    <xf numFmtId="0" fontId="5" fillId="0" borderId="0" xfId="0" applyFont="1" applyAlignment="1">
      <alignment horizontal="center" vertical="center"/>
    </xf>
    <xf numFmtId="0" fontId="13" fillId="0" borderId="0" xfId="0" applyFont="1"/>
    <xf numFmtId="0" fontId="14" fillId="3" borderId="0" xfId="0" applyFont="1" applyFill="1" applyAlignment="1" applyProtection="1">
      <alignment horizontal="center"/>
      <protection locked="0"/>
    </xf>
    <xf numFmtId="164" fontId="14" fillId="3" borderId="0" xfId="0" applyNumberFormat="1" applyFont="1" applyFill="1" applyProtection="1"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3" fontId="9" fillId="2" borderId="0" xfId="0" applyNumberFormat="1" applyFont="1" applyFill="1" applyAlignment="1" applyProtection="1">
      <alignment horizontal="center" vertical="center" wrapText="1"/>
      <protection locked="0"/>
    </xf>
    <xf numFmtId="0" fontId="9" fillId="2" borderId="13" xfId="0" applyFont="1" applyFill="1" applyBorder="1" applyAlignment="1" applyProtection="1">
      <alignment horizontal="center" vertical="center" wrapText="1"/>
      <protection locked="0"/>
    </xf>
    <xf numFmtId="0" fontId="9" fillId="2" borderId="14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3" fontId="9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8" fillId="3" borderId="0" xfId="0" applyFont="1" applyFill="1" applyAlignment="1">
      <alignment vertical="center"/>
    </xf>
    <xf numFmtId="0" fontId="18" fillId="3" borderId="0" xfId="0" applyFont="1" applyFill="1" applyAlignment="1">
      <alignment vertical="center" wrapText="1"/>
    </xf>
    <xf numFmtId="0" fontId="18" fillId="3" borderId="0" xfId="0" quotePrefix="1" applyFont="1" applyFill="1" applyAlignment="1">
      <alignment vertical="center"/>
    </xf>
    <xf numFmtId="0" fontId="19" fillId="2" borderId="10" xfId="0" applyFont="1" applyFill="1" applyBorder="1" applyAlignment="1" applyProtection="1">
      <alignment horizontal="center" vertical="center" wrapText="1"/>
      <protection locked="0"/>
    </xf>
    <xf numFmtId="0" fontId="20" fillId="2" borderId="9" xfId="0" applyFont="1" applyFill="1" applyBorder="1" applyAlignment="1" applyProtection="1">
      <alignment horizontal="center" vertical="center" wrapText="1"/>
      <protection locked="0"/>
    </xf>
    <xf numFmtId="3" fontId="20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20" fillId="2" borderId="11" xfId="0" applyFont="1" applyFill="1" applyBorder="1" applyAlignment="1" applyProtection="1">
      <alignment horizontal="center" vertical="center" wrapText="1"/>
      <protection locked="0"/>
    </xf>
    <xf numFmtId="0" fontId="21" fillId="2" borderId="12" xfId="0" applyFont="1" applyFill="1" applyBorder="1" applyAlignment="1" applyProtection="1">
      <alignment horizontal="left" vertical="center"/>
      <protection locked="0"/>
    </xf>
    <xf numFmtId="0" fontId="20" fillId="2" borderId="0" xfId="0" applyFont="1" applyFill="1" applyAlignment="1" applyProtection="1">
      <alignment horizontal="center" vertical="center" wrapText="1"/>
      <protection locked="0"/>
    </xf>
    <xf numFmtId="3" fontId="20" fillId="2" borderId="0" xfId="0" applyNumberFormat="1" applyFont="1" applyFill="1" applyAlignment="1" applyProtection="1">
      <alignment horizontal="center" vertical="center" wrapText="1"/>
      <protection locked="0"/>
    </xf>
    <xf numFmtId="0" fontId="20" fillId="2" borderId="13" xfId="0" applyFont="1" applyFill="1" applyBorder="1" applyAlignment="1" applyProtection="1">
      <alignment horizontal="center" vertical="center" wrapText="1"/>
      <protection locked="0"/>
    </xf>
    <xf numFmtId="0" fontId="23" fillId="0" borderId="0" xfId="5" applyFont="1"/>
    <xf numFmtId="0" fontId="1" fillId="0" borderId="0" xfId="5"/>
    <xf numFmtId="0" fontId="24" fillId="0" borderId="0" xfId="5" applyFont="1"/>
    <xf numFmtId="4" fontId="25" fillId="0" borderId="22" xfId="5" applyNumberFormat="1" applyFont="1" applyBorder="1" applyAlignment="1">
      <alignment horizontal="left"/>
    </xf>
    <xf numFmtId="4" fontId="25" fillId="0" borderId="22" xfId="5" applyNumberFormat="1" applyFont="1" applyBorder="1" applyAlignment="1">
      <alignment horizontal="right"/>
    </xf>
    <xf numFmtId="4" fontId="25" fillId="0" borderId="0" xfId="5" applyNumberFormat="1" applyFont="1" applyAlignment="1">
      <alignment horizontal="right"/>
    </xf>
    <xf numFmtId="49" fontId="25" fillId="0" borderId="16" xfId="5" applyNumberFormat="1" applyFont="1" applyBorder="1" applyAlignment="1">
      <alignment horizontal="center"/>
    </xf>
    <xf numFmtId="4" fontId="25" fillId="0" borderId="23" xfId="5" applyNumberFormat="1" applyFont="1" applyBorder="1" applyAlignment="1">
      <alignment horizontal="right"/>
    </xf>
    <xf numFmtId="0" fontId="25" fillId="5" borderId="24" xfId="5" applyFont="1" applyFill="1" applyBorder="1" applyAlignment="1">
      <alignment horizontal="left"/>
    </xf>
    <xf numFmtId="0" fontId="25" fillId="5" borderId="25" xfId="5" applyFont="1" applyFill="1" applyBorder="1" applyAlignment="1">
      <alignment horizontal="center"/>
    </xf>
    <xf numFmtId="4" fontId="25" fillId="5" borderId="26" xfId="5" applyNumberFormat="1" applyFont="1" applyFill="1" applyBorder="1" applyAlignment="1">
      <alignment horizontal="left"/>
    </xf>
    <xf numFmtId="4" fontId="25" fillId="5" borderId="6" xfId="5" applyNumberFormat="1" applyFont="1" applyFill="1" applyBorder="1" applyAlignment="1">
      <alignment horizontal="right"/>
    </xf>
    <xf numFmtId="4" fontId="25" fillId="5" borderId="0" xfId="5" applyNumberFormat="1" applyFont="1" applyFill="1" applyAlignment="1">
      <alignment horizontal="right"/>
    </xf>
    <xf numFmtId="49" fontId="25" fillId="0" borderId="24" xfId="5" applyNumberFormat="1" applyFont="1" applyBorder="1" applyAlignment="1">
      <alignment horizontal="center"/>
    </xf>
    <xf numFmtId="4" fontId="25" fillId="0" borderId="6" xfId="5" applyNumberFormat="1" applyFont="1" applyBorder="1" applyAlignment="1">
      <alignment horizontal="left"/>
    </xf>
    <xf numFmtId="4" fontId="25" fillId="0" borderId="6" xfId="5" applyNumberFormat="1" applyFont="1" applyBorder="1" applyAlignment="1">
      <alignment horizontal="right"/>
    </xf>
    <xf numFmtId="0" fontId="25" fillId="0" borderId="24" xfId="5" applyFont="1" applyBorder="1" applyAlignment="1">
      <alignment horizontal="center"/>
    </xf>
    <xf numFmtId="0" fontId="25" fillId="0" borderId="0" xfId="5" applyFont="1" applyAlignment="1">
      <alignment horizontal="center"/>
    </xf>
    <xf numFmtId="4" fontId="1" fillId="0" borderId="0" xfId="5" applyNumberFormat="1"/>
    <xf numFmtId="49" fontId="25" fillId="5" borderId="27" xfId="5" applyNumberFormat="1" applyFont="1" applyFill="1" applyBorder="1" applyAlignment="1">
      <alignment horizontal="left"/>
    </xf>
    <xf numFmtId="4" fontId="25" fillId="5" borderId="23" xfId="5" applyNumberFormat="1" applyFont="1" applyFill="1" applyBorder="1" applyAlignment="1">
      <alignment horizontal="right"/>
    </xf>
    <xf numFmtId="4" fontId="25" fillId="0" borderId="12" xfId="5" applyNumberFormat="1" applyFont="1" applyBorder="1" applyAlignment="1">
      <alignment horizontal="left"/>
    </xf>
    <xf numFmtId="49" fontId="25" fillId="0" borderId="24" xfId="5" applyNumberFormat="1" applyFont="1" applyBorder="1" applyAlignment="1">
      <alignment horizontal="right"/>
    </xf>
    <xf numFmtId="0" fontId="25" fillId="0" borderId="6" xfId="5" applyFont="1" applyBorder="1" applyAlignment="1">
      <alignment horizontal="left"/>
    </xf>
    <xf numFmtId="0" fontId="25" fillId="5" borderId="0" xfId="5" applyFont="1" applyFill="1" applyAlignment="1">
      <alignment horizontal="center"/>
    </xf>
    <xf numFmtId="4" fontId="25" fillId="5" borderId="6" xfId="5" applyNumberFormat="1" applyFont="1" applyFill="1" applyBorder="1" applyAlignment="1">
      <alignment horizontal="left"/>
    </xf>
    <xf numFmtId="0" fontId="25" fillId="5" borderId="0" xfId="5" applyFont="1" applyFill="1" applyAlignment="1">
      <alignment horizontal="left"/>
    </xf>
    <xf numFmtId="0" fontId="25" fillId="0" borderId="0" xfId="5" applyFont="1" applyAlignment="1">
      <alignment horizontal="left"/>
    </xf>
    <xf numFmtId="0" fontId="25" fillId="5" borderId="25" xfId="5" applyFont="1" applyFill="1" applyBorder="1" applyAlignment="1">
      <alignment horizontal="left"/>
    </xf>
    <xf numFmtId="0" fontId="26" fillId="4" borderId="28" xfId="5" applyFont="1" applyFill="1" applyBorder="1" applyAlignment="1">
      <alignment horizontal="left"/>
    </xf>
    <xf numFmtId="0" fontId="26" fillId="4" borderId="29" xfId="5" applyFont="1" applyFill="1" applyBorder="1" applyAlignment="1">
      <alignment horizontal="left"/>
    </xf>
    <xf numFmtId="4" fontId="26" fillId="4" borderId="29" xfId="5" applyNumberFormat="1" applyFont="1" applyFill="1" applyBorder="1" applyAlignment="1">
      <alignment horizontal="left"/>
    </xf>
    <xf numFmtId="4" fontId="26" fillId="4" borderId="29" xfId="5" applyNumberFormat="1" applyFont="1" applyFill="1" applyBorder="1" applyAlignment="1">
      <alignment horizontal="right"/>
    </xf>
    <xf numFmtId="9" fontId="26" fillId="4" borderId="30" xfId="5" applyNumberFormat="1" applyFont="1" applyFill="1" applyBorder="1" applyAlignment="1">
      <alignment horizontal="right"/>
    </xf>
    <xf numFmtId="49" fontId="26" fillId="4" borderId="28" xfId="5" applyNumberFormat="1" applyFont="1" applyFill="1" applyBorder="1" applyAlignment="1">
      <alignment horizontal="right"/>
    </xf>
    <xf numFmtId="4" fontId="26" fillId="4" borderId="29" xfId="5" applyNumberFormat="1" applyFont="1" applyFill="1" applyBorder="1" applyAlignment="1">
      <alignment horizontal="center"/>
    </xf>
    <xf numFmtId="9" fontId="26" fillId="4" borderId="31" xfId="5" applyNumberFormat="1" applyFont="1" applyFill="1" applyBorder="1" applyAlignment="1">
      <alignment horizontal="right"/>
    </xf>
    <xf numFmtId="43" fontId="1" fillId="0" borderId="0" xfId="5" applyNumberFormat="1"/>
    <xf numFmtId="0" fontId="1" fillId="4" borderId="18" xfId="5" applyFill="1" applyBorder="1" applyAlignment="1">
      <alignment horizontal="center" vertical="center"/>
    </xf>
    <xf numFmtId="0" fontId="1" fillId="4" borderId="21" xfId="5" applyFill="1" applyBorder="1" applyAlignment="1">
      <alignment horizontal="center" vertical="center"/>
    </xf>
    <xf numFmtId="0" fontId="28" fillId="0" borderId="32" xfId="5" applyFont="1" applyBorder="1" applyAlignment="1">
      <alignment horizontal="right"/>
    </xf>
    <xf numFmtId="0" fontId="28" fillId="0" borderId="2" xfId="5" applyFont="1" applyBorder="1" applyAlignment="1">
      <alignment horizontal="left"/>
    </xf>
    <xf numFmtId="4" fontId="29" fillId="0" borderId="2" xfId="5" applyNumberFormat="1" applyFont="1" applyBorder="1" applyAlignment="1">
      <alignment horizontal="right"/>
    </xf>
    <xf numFmtId="4" fontId="29" fillId="0" borderId="18" xfId="5" applyNumberFormat="1" applyFont="1" applyBorder="1" applyAlignment="1">
      <alignment horizontal="right"/>
    </xf>
    <xf numFmtId="0" fontId="28" fillId="0" borderId="26" xfId="5" applyFont="1" applyBorder="1" applyAlignment="1">
      <alignment horizontal="left"/>
    </xf>
    <xf numFmtId="0" fontId="28" fillId="0" borderId="0" xfId="5" applyFont="1" applyAlignment="1">
      <alignment horizontal="left"/>
    </xf>
    <xf numFmtId="4" fontId="28" fillId="0" borderId="0" xfId="5" applyNumberFormat="1" applyFont="1" applyAlignment="1">
      <alignment horizontal="center"/>
    </xf>
    <xf numFmtId="4" fontId="28" fillId="0" borderId="0" xfId="5" applyNumberFormat="1" applyFont="1" applyAlignment="1">
      <alignment horizontal="right"/>
    </xf>
    <xf numFmtId="4" fontId="29" fillId="0" borderId="23" xfId="5" applyNumberFormat="1" applyFont="1" applyBorder="1" applyAlignment="1">
      <alignment horizontal="right"/>
    </xf>
    <xf numFmtId="44" fontId="1" fillId="0" borderId="0" xfId="5" applyNumberFormat="1"/>
    <xf numFmtId="4" fontId="29" fillId="0" borderId="0" xfId="5" applyNumberFormat="1" applyFont="1" applyAlignment="1">
      <alignment horizontal="right"/>
    </xf>
    <xf numFmtId="0" fontId="28" fillId="0" borderId="26" xfId="5" applyFont="1" applyBorder="1" applyAlignment="1">
      <alignment horizontal="right"/>
    </xf>
    <xf numFmtId="4" fontId="28" fillId="0" borderId="0" xfId="5" applyNumberFormat="1" applyFont="1" applyAlignment="1">
      <alignment horizontal="left"/>
    </xf>
    <xf numFmtId="4" fontId="30" fillId="0" borderId="0" xfId="5" applyNumberFormat="1" applyFont="1" applyAlignment="1">
      <alignment horizontal="left"/>
    </xf>
    <xf numFmtId="4" fontId="29" fillId="0" borderId="3" xfId="5" applyNumberFormat="1" applyFont="1" applyBorder="1" applyAlignment="1">
      <alignment horizontal="right"/>
    </xf>
    <xf numFmtId="4" fontId="29" fillId="0" borderId="0" xfId="5" applyNumberFormat="1" applyFont="1" applyAlignment="1">
      <alignment horizontal="left"/>
    </xf>
    <xf numFmtId="0" fontId="29" fillId="0" borderId="26" xfId="5" applyFont="1" applyBorder="1" applyAlignment="1">
      <alignment horizontal="center"/>
    </xf>
    <xf numFmtId="0" fontId="29" fillId="0" borderId="0" xfId="5" applyFont="1" applyAlignment="1">
      <alignment horizontal="center"/>
    </xf>
    <xf numFmtId="44" fontId="28" fillId="0" borderId="33" xfId="5" applyNumberFormat="1" applyFont="1" applyBorder="1" applyAlignment="1">
      <alignment horizontal="right"/>
    </xf>
    <xf numFmtId="0" fontId="29" fillId="0" borderId="34" xfId="5" applyFont="1" applyBorder="1" applyAlignment="1">
      <alignment horizontal="center"/>
    </xf>
    <xf numFmtId="0" fontId="29" fillId="0" borderId="35" xfId="5" applyFont="1" applyBorder="1" applyAlignment="1">
      <alignment horizontal="center"/>
    </xf>
    <xf numFmtId="4" fontId="29" fillId="0" borderId="35" xfId="5" applyNumberFormat="1" applyFont="1" applyBorder="1" applyAlignment="1">
      <alignment horizontal="right"/>
    </xf>
    <xf numFmtId="4" fontId="29" fillId="0" borderId="21" xfId="5" applyNumberFormat="1" applyFont="1" applyBorder="1" applyAlignment="1">
      <alignment horizontal="right"/>
    </xf>
    <xf numFmtId="0" fontId="1" fillId="0" borderId="2" xfId="5" applyBorder="1"/>
    <xf numFmtId="0" fontId="25" fillId="0" borderId="38" xfId="5" applyFont="1" applyBorder="1" applyAlignment="1">
      <alignment horizontal="left"/>
    </xf>
    <xf numFmtId="0" fontId="25" fillId="0" borderId="12" xfId="5" applyFont="1" applyBorder="1" applyAlignment="1">
      <alignment horizontal="center"/>
    </xf>
    <xf numFmtId="43" fontId="25" fillId="0" borderId="13" xfId="5" applyNumberFormat="1" applyFont="1" applyBorder="1" applyAlignment="1">
      <alignment horizontal="right"/>
    </xf>
    <xf numFmtId="43" fontId="25" fillId="0" borderId="6" xfId="5" applyNumberFormat="1" applyFont="1" applyBorder="1" applyAlignment="1">
      <alignment horizontal="right"/>
    </xf>
    <xf numFmtId="43" fontId="25" fillId="0" borderId="39" xfId="5" applyNumberFormat="1" applyFont="1" applyBorder="1" applyAlignment="1">
      <alignment horizontal="right"/>
    </xf>
    <xf numFmtId="0" fontId="31" fillId="0" borderId="38" xfId="5" applyFont="1" applyBorder="1" applyAlignment="1">
      <alignment horizontal="center"/>
    </xf>
    <xf numFmtId="43" fontId="32" fillId="0" borderId="6" xfId="5" applyNumberFormat="1" applyFont="1" applyBorder="1" applyAlignment="1">
      <alignment horizontal="left"/>
    </xf>
    <xf numFmtId="43" fontId="32" fillId="0" borderId="13" xfId="5" applyNumberFormat="1" applyFont="1" applyBorder="1" applyAlignment="1">
      <alignment horizontal="left"/>
    </xf>
    <xf numFmtId="43" fontId="32" fillId="0" borderId="39" xfId="5" applyNumberFormat="1" applyFont="1" applyBorder="1" applyAlignment="1">
      <alignment horizontal="left"/>
    </xf>
    <xf numFmtId="43" fontId="32" fillId="0" borderId="13" xfId="5" applyNumberFormat="1" applyFont="1" applyBorder="1" applyAlignment="1">
      <alignment horizontal="right"/>
    </xf>
    <xf numFmtId="43" fontId="32" fillId="0" borderId="6" xfId="5" applyNumberFormat="1" applyFont="1" applyBorder="1" applyAlignment="1">
      <alignment horizontal="right"/>
    </xf>
    <xf numFmtId="43" fontId="32" fillId="0" borderId="39" xfId="5" applyNumberFormat="1" applyFont="1" applyBorder="1" applyAlignment="1">
      <alignment horizontal="right"/>
    </xf>
    <xf numFmtId="0" fontId="31" fillId="0" borderId="28" xfId="5" applyFont="1" applyBorder="1" applyAlignment="1">
      <alignment horizontal="center"/>
    </xf>
    <xf numFmtId="0" fontId="25" fillId="0" borderId="30" xfId="5" applyFont="1" applyBorder="1" applyAlignment="1">
      <alignment horizontal="center"/>
    </xf>
    <xf numFmtId="43" fontId="31" fillId="0" borderId="40" xfId="5" applyNumberFormat="1" applyFont="1" applyBorder="1" applyAlignment="1">
      <alignment horizontal="left"/>
    </xf>
    <xf numFmtId="43" fontId="31" fillId="0" borderId="29" xfId="5" applyNumberFormat="1" applyFont="1" applyBorder="1" applyAlignment="1">
      <alignment horizontal="right"/>
    </xf>
    <xf numFmtId="43" fontId="31" fillId="0" borderId="31" xfId="5" applyNumberFormat="1" applyFont="1" applyBorder="1" applyAlignment="1">
      <alignment horizontal="right"/>
    </xf>
    <xf numFmtId="0" fontId="33" fillId="0" borderId="0" xfId="5" applyFont="1"/>
    <xf numFmtId="0" fontId="24" fillId="0" borderId="0" xfId="5" applyFont="1" applyAlignment="1">
      <alignment horizontal="center"/>
    </xf>
    <xf numFmtId="0" fontId="33" fillId="6" borderId="41" xfId="5" applyFont="1" applyFill="1" applyBorder="1"/>
    <xf numFmtId="43" fontId="33" fillId="6" borderId="41" xfId="5" applyNumberFormat="1" applyFont="1" applyFill="1" applyBorder="1"/>
    <xf numFmtId="0" fontId="33" fillId="6" borderId="6" xfId="5" applyFont="1" applyFill="1" applyBorder="1"/>
    <xf numFmtId="43" fontId="33" fillId="6" borderId="6" xfId="5" applyNumberFormat="1" applyFont="1" applyFill="1" applyBorder="1"/>
    <xf numFmtId="0" fontId="33" fillId="6" borderId="42" xfId="5" applyFont="1" applyFill="1" applyBorder="1"/>
    <xf numFmtId="43" fontId="33" fillId="6" borderId="42" xfId="5" applyNumberFormat="1" applyFont="1" applyFill="1" applyBorder="1"/>
    <xf numFmtId="0" fontId="26" fillId="4" borderId="0" xfId="5" applyFont="1" applyFill="1" applyAlignment="1">
      <alignment horizontal="center"/>
    </xf>
    <xf numFmtId="0" fontId="24" fillId="4" borderId="0" xfId="5" applyFont="1" applyFill="1"/>
    <xf numFmtId="43" fontId="26" fillId="4" borderId="0" xfId="5" applyNumberFormat="1" applyFont="1" applyFill="1"/>
    <xf numFmtId="43" fontId="33" fillId="0" borderId="0" xfId="5" applyNumberFormat="1" applyFont="1"/>
    <xf numFmtId="0" fontId="26" fillId="4" borderId="18" xfId="5" applyFont="1" applyFill="1" applyBorder="1" applyAlignment="1">
      <alignment vertical="center"/>
    </xf>
    <xf numFmtId="0" fontId="1" fillId="4" borderId="21" xfId="5" applyFill="1" applyBorder="1" applyAlignment="1">
      <alignment vertical="center"/>
    </xf>
    <xf numFmtId="0" fontId="4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4" fillId="0" borderId="43" xfId="0" applyFont="1" applyBorder="1" applyAlignment="1" applyProtection="1">
      <alignment horizontal="center"/>
      <protection locked="0"/>
    </xf>
    <xf numFmtId="0" fontId="9" fillId="2" borderId="0" xfId="0" applyFont="1" applyFill="1" applyAlignment="1" applyProtection="1">
      <alignment vertical="center" wrapText="1"/>
      <protection locked="0"/>
    </xf>
    <xf numFmtId="0" fontId="8" fillId="3" borderId="0" xfId="0" applyFont="1" applyFill="1" applyAlignment="1">
      <alignment horizontal="center" vertical="center" wrapText="1"/>
    </xf>
    <xf numFmtId="0" fontId="35" fillId="0" borderId="0" xfId="4" applyFont="1" applyAlignment="1">
      <alignment vertical="center"/>
    </xf>
    <xf numFmtId="0" fontId="2" fillId="0" borderId="0" xfId="4"/>
    <xf numFmtId="0" fontId="8" fillId="0" borderId="0" xfId="0" applyFont="1" applyAlignment="1">
      <alignment vertical="center" wrapText="1"/>
    </xf>
    <xf numFmtId="0" fontId="8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3" borderId="0" xfId="0" quotePrefix="1" applyFont="1" applyFill="1" applyAlignment="1">
      <alignment horizontal="center" vertical="center" wrapText="1"/>
    </xf>
    <xf numFmtId="0" fontId="39" fillId="2" borderId="46" xfId="6" applyFont="1" applyFill="1" applyBorder="1" applyAlignment="1">
      <alignment horizontal="center" vertical="center" wrapText="1"/>
    </xf>
    <xf numFmtId="4" fontId="39" fillId="2" borderId="46" xfId="6" applyNumberFormat="1" applyFont="1" applyFill="1" applyBorder="1" applyAlignment="1">
      <alignment horizontal="center" vertical="center" wrapText="1"/>
    </xf>
    <xf numFmtId="3" fontId="39" fillId="2" borderId="46" xfId="6" applyNumberFormat="1" applyFont="1" applyFill="1" applyBorder="1" applyAlignment="1">
      <alignment horizontal="center" vertical="center" wrapText="1"/>
    </xf>
    <xf numFmtId="4" fontId="0" fillId="0" borderId="0" xfId="0" applyNumberFormat="1" applyAlignment="1" applyProtection="1">
      <alignment vertical="center"/>
      <protection locked="0"/>
    </xf>
    <xf numFmtId="164" fontId="0" fillId="0" borderId="0" xfId="0" applyNumberFormat="1" applyAlignment="1" applyProtection="1">
      <alignment vertical="center"/>
      <protection locked="0"/>
    </xf>
    <xf numFmtId="0" fontId="0" fillId="0" borderId="1" xfId="0" applyBorder="1"/>
    <xf numFmtId="0" fontId="2" fillId="0" borderId="16" xfId="6" applyBorder="1"/>
    <xf numFmtId="0" fontId="2" fillId="0" borderId="2" xfId="6" applyBorder="1"/>
    <xf numFmtId="3" fontId="40" fillId="0" borderId="2" xfId="7" applyNumberFormat="1" applyFont="1" applyBorder="1" applyAlignment="1">
      <alignment horizontal="center" vertical="center" wrapText="1"/>
    </xf>
    <xf numFmtId="3" fontId="40" fillId="0" borderId="18" xfId="7" applyNumberFormat="1" applyFont="1" applyBorder="1" applyAlignment="1">
      <alignment horizontal="center" vertical="center" wrapText="1"/>
    </xf>
    <xf numFmtId="0" fontId="2" fillId="0" borderId="0" xfId="6"/>
    <xf numFmtId="0" fontId="4" fillId="0" borderId="0" xfId="7" applyFont="1" applyAlignment="1">
      <alignment vertical="center" wrapText="1"/>
    </xf>
    <xf numFmtId="0" fontId="2" fillId="0" borderId="24" xfId="6" applyBorder="1"/>
    <xf numFmtId="3" fontId="40" fillId="0" borderId="0" xfId="7" applyNumberFormat="1" applyFont="1" applyAlignment="1">
      <alignment horizontal="center" vertical="center" wrapText="1"/>
    </xf>
    <xf numFmtId="3" fontId="40" fillId="0" borderId="23" xfId="7" applyNumberFormat="1" applyFont="1" applyBorder="1" applyAlignment="1">
      <alignment horizontal="center" vertical="center" wrapText="1"/>
    </xf>
    <xf numFmtId="0" fontId="2" fillId="0" borderId="0" xfId="7"/>
    <xf numFmtId="0" fontId="4" fillId="0" borderId="23" xfId="7" applyFont="1" applyBorder="1" applyAlignment="1">
      <alignment vertical="center" wrapText="1"/>
    </xf>
    <xf numFmtId="0" fontId="2" fillId="0" borderId="19" xfId="6" applyBorder="1"/>
    <xf numFmtId="0" fontId="2" fillId="0" borderId="1" xfId="6" applyBorder="1"/>
    <xf numFmtId="3" fontId="40" fillId="0" borderId="1" xfId="7" applyNumberFormat="1" applyFont="1" applyBorder="1" applyAlignment="1">
      <alignment horizontal="center" vertical="center" wrapText="1"/>
    </xf>
    <xf numFmtId="3" fontId="40" fillId="0" borderId="21" xfId="7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2" fillId="2" borderId="46" xfId="0" applyFont="1" applyFill="1" applyBorder="1" applyAlignment="1" applyProtection="1">
      <alignment horizontal="left" vertical="center" wrapText="1"/>
      <protection locked="0"/>
    </xf>
    <xf numFmtId="0" fontId="42" fillId="2" borderId="46" xfId="0" applyFont="1" applyFill="1" applyBorder="1" applyAlignment="1" applyProtection="1">
      <alignment horizontal="center" vertical="center" wrapText="1"/>
      <protection locked="0"/>
    </xf>
    <xf numFmtId="0" fontId="42" fillId="2" borderId="0" xfId="0" applyFont="1" applyFill="1" applyAlignment="1" applyProtection="1">
      <alignment horizontal="left" vertical="center" wrapText="1"/>
      <protection locked="0"/>
    </xf>
    <xf numFmtId="0" fontId="42" fillId="2" borderId="0" xfId="0" applyFont="1" applyFill="1" applyAlignment="1" applyProtection="1">
      <alignment horizontal="center" vertical="center" wrapText="1"/>
      <protection locked="0"/>
    </xf>
    <xf numFmtId="0" fontId="39" fillId="2" borderId="0" xfId="6" applyFont="1" applyFill="1" applyAlignment="1">
      <alignment horizontal="center" vertical="center" wrapText="1"/>
    </xf>
    <xf numFmtId="3" fontId="2" fillId="0" borderId="0" xfId="7" applyNumberFormat="1" applyAlignment="1">
      <alignment horizontal="center" vertical="center" wrapText="1"/>
    </xf>
    <xf numFmtId="0" fontId="4" fillId="9" borderId="0" xfId="7" applyFont="1" applyFill="1" applyAlignment="1">
      <alignment horizontal="center" vertical="center" wrapText="1"/>
    </xf>
    <xf numFmtId="0" fontId="0" fillId="0" borderId="0" xfId="0" applyAlignment="1" applyProtection="1">
      <alignment horizontal="left" vertical="center" wrapText="1"/>
      <protection locked="0"/>
    </xf>
    <xf numFmtId="0" fontId="2" fillId="0" borderId="2" xfId="6" applyBorder="1" applyAlignment="1">
      <alignment horizontal="center"/>
    </xf>
    <xf numFmtId="0" fontId="2" fillId="0" borderId="18" xfId="6" applyBorder="1"/>
    <xf numFmtId="3" fontId="2" fillId="0" borderId="0" xfId="6" applyNumberFormat="1"/>
    <xf numFmtId="0" fontId="2" fillId="0" borderId="0" xfId="6" applyAlignment="1">
      <alignment horizontal="center"/>
    </xf>
    <xf numFmtId="0" fontId="2" fillId="0" borderId="23" xfId="6" applyBorder="1"/>
    <xf numFmtId="0" fontId="2" fillId="0" borderId="0" xfId="6" applyAlignment="1">
      <alignment vertical="center" wrapText="1"/>
    </xf>
    <xf numFmtId="4" fontId="4" fillId="0" borderId="0" xfId="6" applyNumberFormat="1" applyFont="1" applyAlignment="1">
      <alignment vertical="top"/>
    </xf>
    <xf numFmtId="0" fontId="2" fillId="0" borderId="1" xfId="6" applyBorder="1" applyAlignment="1">
      <alignment horizontal="center"/>
    </xf>
    <xf numFmtId="0" fontId="2" fillId="0" borderId="1" xfId="6" applyBorder="1" applyAlignment="1">
      <alignment horizontal="left" vertical="center" wrapText="1"/>
    </xf>
    <xf numFmtId="0" fontId="10" fillId="0" borderId="1" xfId="6" applyFont="1" applyBorder="1" applyAlignment="1">
      <alignment horizontal="left" vertical="center" wrapText="1"/>
    </xf>
    <xf numFmtId="0" fontId="2" fillId="0" borderId="21" xfId="6" applyBorder="1" applyAlignment="1">
      <alignment horizontal="left" vertical="center" wrapText="1"/>
    </xf>
    <xf numFmtId="0" fontId="4" fillId="0" borderId="24" xfId="7" applyFont="1" applyBorder="1" applyAlignment="1">
      <alignment horizontal="center" vertical="center" wrapText="1"/>
    </xf>
    <xf numFmtId="0" fontId="4" fillId="0" borderId="0" xfId="7" applyFont="1" applyAlignment="1">
      <alignment horizontal="center" vertical="center" wrapText="1"/>
    </xf>
    <xf numFmtId="0" fontId="4" fillId="0" borderId="23" xfId="7" applyFont="1" applyBorder="1" applyAlignment="1">
      <alignment horizontal="center" vertical="center" wrapText="1"/>
    </xf>
    <xf numFmtId="0" fontId="2" fillId="0" borderId="2" xfId="7" applyBorder="1" applyAlignment="1">
      <alignment horizontal="center"/>
    </xf>
    <xf numFmtId="0" fontId="0" fillId="0" borderId="24" xfId="7" applyFont="1" applyBorder="1" applyAlignment="1">
      <alignment horizontal="center"/>
    </xf>
    <xf numFmtId="0" fontId="0" fillId="0" borderId="0" xfId="7" applyFont="1" applyAlignment="1">
      <alignment horizontal="center"/>
    </xf>
    <xf numFmtId="3" fontId="40" fillId="0" borderId="0" xfId="7" applyNumberFormat="1" applyFont="1" applyAlignment="1">
      <alignment horizontal="center" wrapText="1"/>
    </xf>
    <xf numFmtId="3" fontId="40" fillId="0" borderId="23" xfId="7" applyNumberFormat="1" applyFont="1" applyBorder="1" applyAlignment="1">
      <alignment horizontal="center" wrapText="1"/>
    </xf>
    <xf numFmtId="0" fontId="2" fillId="0" borderId="24" xfId="6" applyBorder="1" applyAlignment="1">
      <alignment horizontal="center" vertical="center"/>
    </xf>
    <xf numFmtId="0" fontId="2" fillId="0" borderId="0" xfId="6" applyAlignment="1">
      <alignment horizontal="center" vertical="center"/>
    </xf>
    <xf numFmtId="0" fontId="2" fillId="0" borderId="0" xfId="6" applyAlignment="1">
      <alignment horizontal="center" vertical="center" wrapText="1"/>
    </xf>
    <xf numFmtId="0" fontId="2" fillId="0" borderId="23" xfId="6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37" fillId="3" borderId="0" xfId="0" applyFont="1" applyFill="1" applyAlignment="1">
      <alignment horizontal="center" vertical="center" wrapText="1"/>
    </xf>
    <xf numFmtId="0" fontId="8" fillId="3" borderId="44" xfId="0" applyFont="1" applyFill="1" applyBorder="1" applyAlignment="1">
      <alignment horizontal="center" vertical="center" wrapText="1"/>
    </xf>
    <xf numFmtId="0" fontId="37" fillId="3" borderId="4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4" fillId="0" borderId="9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43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justify" wrapText="1"/>
    </xf>
    <xf numFmtId="0" fontId="5" fillId="0" borderId="0" xfId="0" quotePrefix="1" applyFont="1" applyAlignment="1">
      <alignment horizontal="left" wrapText="1"/>
    </xf>
    <xf numFmtId="0" fontId="11" fillId="3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left"/>
      <protection locked="0"/>
    </xf>
    <xf numFmtId="0" fontId="6" fillId="3" borderId="4" xfId="0" applyFont="1" applyFill="1" applyBorder="1" applyAlignment="1">
      <alignment horizontal="center"/>
    </xf>
    <xf numFmtId="0" fontId="8" fillId="3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top"/>
    </xf>
    <xf numFmtId="0" fontId="22" fillId="4" borderId="17" xfId="5" applyFont="1" applyFill="1" applyBorder="1" applyAlignment="1">
      <alignment horizontal="center" vertical="center"/>
    </xf>
    <xf numFmtId="0" fontId="22" fillId="4" borderId="20" xfId="5" applyFont="1" applyFill="1" applyBorder="1" applyAlignment="1">
      <alignment horizontal="center" vertical="center"/>
    </xf>
    <xf numFmtId="0" fontId="22" fillId="4" borderId="18" xfId="5" applyFont="1" applyFill="1" applyBorder="1" applyAlignment="1">
      <alignment horizontal="center" vertical="center"/>
    </xf>
    <xf numFmtId="0" fontId="22" fillId="4" borderId="21" xfId="5" applyFont="1" applyFill="1" applyBorder="1" applyAlignment="1">
      <alignment horizontal="center" vertical="center"/>
    </xf>
    <xf numFmtId="0" fontId="25" fillId="0" borderId="16" xfId="5" applyFont="1" applyBorder="1" applyAlignment="1">
      <alignment horizontal="left"/>
    </xf>
    <xf numFmtId="0" fontId="25" fillId="0" borderId="2" xfId="5" applyFont="1" applyBorder="1" applyAlignment="1">
      <alignment horizontal="left"/>
    </xf>
    <xf numFmtId="0" fontId="22" fillId="7" borderId="0" xfId="5" applyFont="1" applyFill="1" applyAlignment="1">
      <alignment horizontal="center"/>
    </xf>
    <xf numFmtId="0" fontId="22" fillId="4" borderId="16" xfId="5" applyFont="1" applyFill="1" applyBorder="1" applyAlignment="1">
      <alignment horizontal="center" vertical="center"/>
    </xf>
    <xf numFmtId="0" fontId="22" fillId="4" borderId="2" xfId="5" applyFont="1" applyFill="1" applyBorder="1" applyAlignment="1">
      <alignment horizontal="center" vertical="center"/>
    </xf>
    <xf numFmtId="0" fontId="22" fillId="4" borderId="19" xfId="5" applyFont="1" applyFill="1" applyBorder="1" applyAlignment="1">
      <alignment horizontal="center" vertical="center"/>
    </xf>
    <xf numFmtId="0" fontId="22" fillId="4" borderId="1" xfId="5" applyFont="1" applyFill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26" fillId="4" borderId="17" xfId="5" applyFont="1" applyFill="1" applyBorder="1" applyAlignment="1">
      <alignment horizontal="center" vertical="center"/>
    </xf>
    <xf numFmtId="0" fontId="26" fillId="4" borderId="20" xfId="5" applyFont="1" applyFill="1" applyBorder="1" applyAlignment="1">
      <alignment horizontal="center" vertical="center"/>
    </xf>
    <xf numFmtId="0" fontId="26" fillId="4" borderId="16" xfId="5" applyFont="1" applyFill="1" applyBorder="1" applyAlignment="1">
      <alignment horizontal="center" vertical="center"/>
    </xf>
    <xf numFmtId="0" fontId="26" fillId="4" borderId="19" xfId="5" applyFont="1" applyFill="1" applyBorder="1" applyAlignment="1">
      <alignment horizontal="center" vertical="center"/>
    </xf>
    <xf numFmtId="0" fontId="26" fillId="4" borderId="1" xfId="5" applyFont="1" applyFill="1" applyBorder="1" applyAlignment="1">
      <alignment horizontal="center" vertical="center"/>
    </xf>
    <xf numFmtId="0" fontId="26" fillId="4" borderId="21" xfId="5" applyFont="1" applyFill="1" applyBorder="1" applyAlignment="1">
      <alignment horizontal="center" vertical="center"/>
    </xf>
    <xf numFmtId="0" fontId="27" fillId="0" borderId="0" xfId="5" applyFont="1" applyAlignment="1">
      <alignment horizontal="center"/>
    </xf>
    <xf numFmtId="0" fontId="26" fillId="4" borderId="2" xfId="5" applyFont="1" applyFill="1" applyBorder="1" applyAlignment="1">
      <alignment horizontal="center" vertical="center"/>
    </xf>
    <xf numFmtId="0" fontId="26" fillId="4" borderId="18" xfId="5" applyFont="1" applyFill="1" applyBorder="1" applyAlignment="1">
      <alignment horizontal="center" vertical="center"/>
    </xf>
    <xf numFmtId="0" fontId="26" fillId="4" borderId="0" xfId="5" applyFont="1" applyFill="1" applyAlignment="1">
      <alignment horizontal="center"/>
    </xf>
    <xf numFmtId="0" fontId="24" fillId="0" borderId="0" xfId="5" applyFont="1" applyAlignment="1">
      <alignment horizontal="center"/>
    </xf>
    <xf numFmtId="0" fontId="22" fillId="8" borderId="0" xfId="5" applyFont="1" applyFill="1" applyAlignment="1">
      <alignment horizontal="center"/>
    </xf>
    <xf numFmtId="0" fontId="26" fillId="4" borderId="36" xfId="5" applyFont="1" applyFill="1" applyBorder="1" applyAlignment="1">
      <alignment horizontal="center" vertical="center"/>
    </xf>
    <xf numFmtId="0" fontId="26" fillId="4" borderId="22" xfId="5" applyFont="1" applyFill="1" applyBorder="1" applyAlignment="1">
      <alignment horizontal="center" vertical="center"/>
    </xf>
    <xf numFmtId="0" fontId="26" fillId="4" borderId="28" xfId="5" applyFont="1" applyFill="1" applyBorder="1" applyAlignment="1">
      <alignment horizontal="center" vertical="center"/>
    </xf>
    <xf numFmtId="0" fontId="26" fillId="4" borderId="29" xfId="5" applyFont="1" applyFill="1" applyBorder="1" applyAlignment="1">
      <alignment horizontal="center" vertical="center"/>
    </xf>
    <xf numFmtId="0" fontId="26" fillId="4" borderId="37" xfId="5" applyFont="1" applyFill="1" applyBorder="1" applyAlignment="1">
      <alignment horizontal="center" vertical="center"/>
    </xf>
    <xf numFmtId="0" fontId="26" fillId="4" borderId="31" xfId="5" applyFont="1" applyFill="1" applyBorder="1" applyAlignment="1">
      <alignment horizontal="center" vertical="center"/>
    </xf>
    <xf numFmtId="4" fontId="4" fillId="0" borderId="0" xfId="6" applyNumberFormat="1" applyFont="1" applyAlignment="1">
      <alignment horizontal="center" vertical="center"/>
    </xf>
    <xf numFmtId="4" fontId="4" fillId="0" borderId="23" xfId="6" applyNumberFormat="1" applyFont="1" applyBorder="1" applyAlignment="1">
      <alignment horizontal="center" vertical="center"/>
    </xf>
    <xf numFmtId="0" fontId="41" fillId="3" borderId="0" xfId="0" applyFont="1" applyFill="1" applyAlignment="1">
      <alignment horizontal="center" vertical="center" wrapText="1"/>
    </xf>
    <xf numFmtId="0" fontId="2" fillId="0" borderId="24" xfId="6" applyBorder="1" applyAlignment="1">
      <alignment horizontal="center"/>
    </xf>
    <xf numFmtId="0" fontId="2" fillId="0" borderId="0" xfId="6" applyAlignment="1">
      <alignment horizontal="center"/>
    </xf>
    <xf numFmtId="0" fontId="0" fillId="0" borderId="0" xfId="6" applyFont="1" applyAlignment="1">
      <alignment horizontal="center" vertical="center"/>
    </xf>
    <xf numFmtId="0" fontId="0" fillId="0" borderId="0" xfId="6" applyFont="1" applyAlignment="1">
      <alignment horizontal="center"/>
    </xf>
    <xf numFmtId="0" fontId="0" fillId="0" borderId="23" xfId="6" applyFont="1" applyBorder="1" applyAlignment="1">
      <alignment horizontal="center"/>
    </xf>
    <xf numFmtId="0" fontId="34" fillId="0" borderId="24" xfId="7" applyFont="1" applyBorder="1" applyAlignment="1">
      <alignment horizontal="center"/>
    </xf>
    <xf numFmtId="0" fontId="34" fillId="0" borderId="0" xfId="7" applyFont="1" applyAlignment="1">
      <alignment horizont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</cellXfs>
  <cellStyles count="10">
    <cellStyle name="Custom - Modelo8" xfId="1" xr:uid="{00000000-0005-0000-0000-000000000000}"/>
    <cellStyle name="Millares 3" xfId="2" xr:uid="{00000000-0005-0000-0000-000001000000}"/>
    <cellStyle name="Normal" xfId="0" builtinId="0"/>
    <cellStyle name="Normal 2" xfId="5" xr:uid="{00000000-0005-0000-0000-000003000000}"/>
    <cellStyle name="Normal 2 2" xfId="6" xr:uid="{A7FAF32B-4E47-48BF-9551-A58B50810C2B}"/>
    <cellStyle name="Normal 2 2 10" xfId="9" xr:uid="{B150A75F-9E2B-4D6B-BCEC-DAB698E94147}"/>
    <cellStyle name="Normal 3" xfId="3" xr:uid="{00000000-0005-0000-0000-000004000000}"/>
    <cellStyle name="Normal 4" xfId="4" xr:uid="{00000000-0005-0000-0000-000005000000}"/>
    <cellStyle name="Normal 6" xfId="8" xr:uid="{330F905E-BE2B-4021-A58F-F6A5EAD26B29}"/>
    <cellStyle name="Normal_Formato__ART__43 F-l,II,III y V" xfId="7" xr:uid="{BE43D56E-37AF-4163-98B5-1EA389DA1963}"/>
  </cellStyles>
  <dxfs count="0"/>
  <tableStyles count="0" defaultTableStyle="TableStyleMedium9" defaultPivotStyle="PivotStyleLight16"/>
  <colors>
    <mruColors>
      <color rgb="FF612321"/>
      <color rgb="FF6C2826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73025</xdr:rowOff>
    </xdr:from>
    <xdr:to>
      <xdr:col>7</xdr:col>
      <xdr:colOff>725599</xdr:colOff>
      <xdr:row>49</xdr:row>
      <xdr:rowOff>63500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DF3986D-CB5C-C8DD-C9FE-544DB3573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73025"/>
          <a:ext cx="6059598" cy="7769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1609726</xdr:colOff>
      <xdr:row>44</xdr:row>
      <xdr:rowOff>0</xdr:rowOff>
    </xdr:from>
    <xdr:to>
      <xdr:col>6</xdr:col>
      <xdr:colOff>1971676</xdr:colOff>
      <xdr:row>44</xdr:row>
      <xdr:rowOff>9526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 txBox="1"/>
      </xdr:nvSpPr>
      <xdr:spPr>
        <a:xfrm>
          <a:off x="5400676" y="8896350"/>
          <a:ext cx="3619500" cy="1809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ES" sz="1100"/>
        </a:p>
        <a:p>
          <a:pPr algn="ctr"/>
          <a:endParaRPr lang="es-ES" sz="1100"/>
        </a:p>
        <a:p>
          <a:pPr algn="ctr"/>
          <a:r>
            <a:rPr lang="es-ES" sz="1100"/>
            <a:t>MTRO.</a:t>
          </a:r>
          <a:r>
            <a:rPr lang="es-ES" sz="1100" baseline="0"/>
            <a:t> FERMÍN GERARDO ALVARADO ARROYO</a:t>
          </a:r>
          <a:endParaRPr lang="es-ES" sz="1100"/>
        </a:p>
        <a:p>
          <a:pPr algn="ctr"/>
          <a:r>
            <a:rPr lang="es-ES" sz="1100" b="1"/>
            <a:t>DIRECTOR</a:t>
          </a:r>
          <a:r>
            <a:rPr lang="es-ES" sz="1100" b="1" baseline="0"/>
            <a:t> GENERAL</a:t>
          </a:r>
          <a:endParaRPr lang="es-ES" sz="1100" b="1"/>
        </a:p>
      </xdr:txBody>
    </xdr:sp>
    <xdr:clientData/>
  </xdr:twoCellAnchor>
  <xdr:twoCellAnchor>
    <xdr:from>
      <xdr:col>0</xdr:col>
      <xdr:colOff>323850</xdr:colOff>
      <xdr:row>43</xdr:row>
      <xdr:rowOff>47625</xdr:rowOff>
    </xdr:from>
    <xdr:to>
      <xdr:col>2</xdr:col>
      <xdr:colOff>2905125</xdr:colOff>
      <xdr:row>48</xdr:row>
      <xdr:rowOff>28575</xdr:rowOff>
    </xdr:to>
    <xdr:sp macro="" textlink="">
      <xdr:nvSpPr>
        <xdr:cNvPr id="7" name="8 CuadroTexto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 txBox="1"/>
      </xdr:nvSpPr>
      <xdr:spPr>
        <a:xfrm>
          <a:off x="323850" y="8734425"/>
          <a:ext cx="3095625" cy="1123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ES" sz="1100"/>
        </a:p>
        <a:p>
          <a:pPr algn="ctr"/>
          <a:endParaRPr lang="es-ES" sz="1200"/>
        </a:p>
        <a:p>
          <a:pPr algn="ctr"/>
          <a:r>
            <a:rPr lang="es-ES" sz="1200" b="1" baseline="0"/>
            <a:t>L.C. INGRID HERNÁNDEZ LUGAY</a:t>
          </a:r>
        </a:p>
        <a:p>
          <a:pPr algn="ctr"/>
          <a:r>
            <a:rPr lang="es-ES" sz="1200" b="1"/>
            <a:t>JEFA</a:t>
          </a:r>
          <a:r>
            <a:rPr lang="es-ES" sz="1200" b="1" baseline="0"/>
            <a:t> DEL DEPTO. DE CONTABILIDAD</a:t>
          </a:r>
          <a:endParaRPr lang="es-ES" sz="1200" b="1"/>
        </a:p>
      </xdr:txBody>
    </xdr:sp>
    <xdr:clientData/>
  </xdr:twoCellAnchor>
  <xdr:twoCellAnchor>
    <xdr:from>
      <xdr:col>3</xdr:col>
      <xdr:colOff>1666875</xdr:colOff>
      <xdr:row>43</xdr:row>
      <xdr:rowOff>57150</xdr:rowOff>
    </xdr:from>
    <xdr:to>
      <xdr:col>6</xdr:col>
      <xdr:colOff>1266825</xdr:colOff>
      <xdr:row>47</xdr:row>
      <xdr:rowOff>133350</xdr:rowOff>
    </xdr:to>
    <xdr:sp macro="" textlink="">
      <xdr:nvSpPr>
        <xdr:cNvPr id="8" name="12 CuadroTexto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 txBox="1"/>
      </xdr:nvSpPr>
      <xdr:spPr>
        <a:xfrm>
          <a:off x="5457825" y="8743950"/>
          <a:ext cx="2857500" cy="1028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ES" sz="1100"/>
        </a:p>
        <a:p>
          <a:pPr algn="ctr"/>
          <a:endParaRPr lang="es-ES" sz="1100"/>
        </a:p>
        <a:p>
          <a:pPr algn="ctr"/>
          <a:r>
            <a:rPr lang="es-ES" sz="1200" b="1"/>
            <a:t>MTRO. DIOY ANDREI MATEO GARCÍA</a:t>
          </a:r>
        </a:p>
        <a:p>
          <a:pPr algn="ctr"/>
          <a:r>
            <a:rPr lang="es-ES" sz="1200" b="1"/>
            <a:t>SUBDIRECTOR</a:t>
          </a:r>
          <a:r>
            <a:rPr lang="es-ES" sz="1200" b="1" baseline="0"/>
            <a:t> FINANCIERO</a:t>
          </a:r>
          <a:endParaRPr lang="es-ES" sz="1200" b="1"/>
        </a:p>
      </xdr:txBody>
    </xdr:sp>
    <xdr:clientData/>
  </xdr:twoCellAnchor>
  <xdr:twoCellAnchor>
    <xdr:from>
      <xdr:col>6</xdr:col>
      <xdr:colOff>2819400</xdr:colOff>
      <xdr:row>43</xdr:row>
      <xdr:rowOff>66675</xdr:rowOff>
    </xdr:from>
    <xdr:to>
      <xdr:col>8</xdr:col>
      <xdr:colOff>381000</xdr:colOff>
      <xdr:row>48</xdr:row>
      <xdr:rowOff>28575</xdr:rowOff>
    </xdr:to>
    <xdr:sp macro="" textlink="">
      <xdr:nvSpPr>
        <xdr:cNvPr id="9" name="13 CuadroTexto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 txBox="1"/>
      </xdr:nvSpPr>
      <xdr:spPr>
        <a:xfrm>
          <a:off x="9867900" y="8753475"/>
          <a:ext cx="2933700" cy="1104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ES" sz="1100"/>
        </a:p>
        <a:p>
          <a:pPr algn="ctr"/>
          <a:endParaRPr lang="es-ES" sz="1100"/>
        </a:p>
        <a:p>
          <a:pPr algn="ctr"/>
          <a:r>
            <a:rPr lang="es-ES" sz="1200" b="1"/>
            <a:t>MTRO.  J. JESÚS VILLANUEVA VEGA</a:t>
          </a:r>
        </a:p>
        <a:p>
          <a:pPr algn="ctr"/>
          <a:r>
            <a:rPr lang="es-ES" sz="1200" b="1"/>
            <a:t>DIRECTOR</a:t>
          </a:r>
          <a:r>
            <a:rPr lang="es-ES" sz="1200" b="1" baseline="0"/>
            <a:t> GENERAL</a:t>
          </a:r>
          <a:endParaRPr lang="es-ES" sz="12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2219326</xdr:colOff>
      <xdr:row>23</xdr:row>
      <xdr:rowOff>9525</xdr:rowOff>
    </xdr:from>
    <xdr:to>
      <xdr:col>4</xdr:col>
      <xdr:colOff>1028700</xdr:colOff>
      <xdr:row>24</xdr:row>
      <xdr:rowOff>0</xdr:rowOff>
    </xdr:to>
    <xdr:sp macro="" textlink="">
      <xdr:nvSpPr>
        <xdr:cNvPr id="2" name="4 CuadroTexto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 txBox="1"/>
      </xdr:nvSpPr>
      <xdr:spPr>
        <a:xfrm>
          <a:off x="4810126" y="6181725"/>
          <a:ext cx="2933699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ES" sz="1100"/>
        </a:p>
        <a:p>
          <a:pPr algn="ctr"/>
          <a:endParaRPr lang="es-ES" sz="1100"/>
        </a:p>
        <a:p>
          <a:pPr algn="ctr"/>
          <a:endParaRPr lang="es-ES" sz="1100"/>
        </a:p>
        <a:p>
          <a:pPr algn="ctr"/>
          <a:r>
            <a:rPr lang="es-ES" sz="1100"/>
            <a:t>MTRO.</a:t>
          </a:r>
          <a:r>
            <a:rPr lang="es-ES" sz="1100" baseline="0"/>
            <a:t> FERMÍN GERARDO ALVARADO ARROYO</a:t>
          </a:r>
          <a:endParaRPr lang="es-ES" sz="1100"/>
        </a:p>
        <a:p>
          <a:pPr algn="ctr"/>
          <a:r>
            <a:rPr lang="es-ES" sz="1100" b="1"/>
            <a:t>DIRECTOR</a:t>
          </a:r>
          <a:r>
            <a:rPr lang="es-ES" sz="1100" b="1" baseline="0"/>
            <a:t> GENERAL</a:t>
          </a:r>
          <a:endParaRPr lang="es-ES" sz="1100" b="1"/>
        </a:p>
      </xdr:txBody>
    </xdr:sp>
    <xdr:clientData/>
  </xdr:twoCellAnchor>
  <xdr:twoCellAnchor>
    <xdr:from>
      <xdr:col>5</xdr:col>
      <xdr:colOff>981075</xdr:colOff>
      <xdr:row>23</xdr:row>
      <xdr:rowOff>9525</xdr:rowOff>
    </xdr:from>
    <xdr:to>
      <xdr:col>6</xdr:col>
      <xdr:colOff>0</xdr:colOff>
      <xdr:row>24</xdr:row>
      <xdr:rowOff>0</xdr:rowOff>
    </xdr:to>
    <xdr:sp macro="" textlink="">
      <xdr:nvSpPr>
        <xdr:cNvPr id="3" name="5 CuadroTexto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 txBox="1"/>
      </xdr:nvSpPr>
      <xdr:spPr>
        <a:xfrm>
          <a:off x="9534525" y="6181725"/>
          <a:ext cx="419100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ES" sz="1100"/>
        </a:p>
        <a:p>
          <a:pPr algn="ctr"/>
          <a:endParaRPr lang="es-ES" sz="1100"/>
        </a:p>
        <a:p>
          <a:pPr algn="ctr"/>
          <a:endParaRPr lang="es-ES" sz="1100"/>
        </a:p>
        <a:p>
          <a:pPr algn="ctr"/>
          <a:r>
            <a:rPr lang="es-ES" sz="1100"/>
            <a:t>ING.</a:t>
          </a:r>
          <a:r>
            <a:rPr lang="es-ES" sz="1100" baseline="0"/>
            <a:t> EGDY JULIAN GÓMEZ</a:t>
          </a:r>
          <a:endParaRPr lang="es-ES" sz="1100"/>
        </a:p>
        <a:p>
          <a:pPr algn="ctr"/>
          <a:r>
            <a:rPr lang="es-ES" sz="1100" b="1"/>
            <a:t>DIRECTOR</a:t>
          </a:r>
          <a:r>
            <a:rPr lang="es-ES" sz="1100" b="1" baseline="0"/>
            <a:t> ADMINISTRATIVO</a:t>
          </a:r>
          <a:endParaRPr lang="es-ES" sz="1100" b="1"/>
        </a:p>
      </xdr:txBody>
    </xdr:sp>
    <xdr:clientData/>
  </xdr:twoCellAnchor>
  <xdr:twoCellAnchor>
    <xdr:from>
      <xdr:col>0</xdr:col>
      <xdr:colOff>85725</xdr:colOff>
      <xdr:row>23</xdr:row>
      <xdr:rowOff>28574</xdr:rowOff>
    </xdr:from>
    <xdr:to>
      <xdr:col>2</xdr:col>
      <xdr:colOff>733425</xdr:colOff>
      <xdr:row>29</xdr:row>
      <xdr:rowOff>123825</xdr:rowOff>
    </xdr:to>
    <xdr:sp macro="" textlink="">
      <xdr:nvSpPr>
        <xdr:cNvPr id="6" name="12 CuadroTexto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SpPr txBox="1"/>
      </xdr:nvSpPr>
      <xdr:spPr>
        <a:xfrm>
          <a:off x="85725" y="6200774"/>
          <a:ext cx="3238500" cy="12382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ES" sz="1100"/>
        </a:p>
        <a:p>
          <a:pPr algn="ctr"/>
          <a:endParaRPr lang="es-ES" sz="1100"/>
        </a:p>
        <a:p>
          <a:pPr algn="ctr"/>
          <a:endParaRPr lang="es-ES" sz="1200"/>
        </a:p>
        <a:p>
          <a:pPr algn="ctr"/>
          <a:r>
            <a:rPr lang="es-ES" sz="1300" baseline="0"/>
            <a:t>L.C. INGRID HERNÁNDEZ LUGAY</a:t>
          </a:r>
        </a:p>
        <a:p>
          <a:pPr algn="ctr"/>
          <a:r>
            <a:rPr lang="es-ES" sz="1300" b="1"/>
            <a:t>JEFA</a:t>
          </a:r>
          <a:r>
            <a:rPr lang="es-ES" sz="1300" b="1" baseline="0"/>
            <a:t> DEL DEPTO. DE CONTABIIDAD </a:t>
          </a:r>
          <a:endParaRPr lang="es-ES" sz="1300" b="1"/>
        </a:p>
      </xdr:txBody>
    </xdr:sp>
    <xdr:clientData/>
  </xdr:twoCellAnchor>
  <xdr:twoCellAnchor>
    <xdr:from>
      <xdr:col>2</xdr:col>
      <xdr:colOff>1085850</xdr:colOff>
      <xdr:row>23</xdr:row>
      <xdr:rowOff>0</xdr:rowOff>
    </xdr:from>
    <xdr:to>
      <xdr:col>4</xdr:col>
      <xdr:colOff>247650</xdr:colOff>
      <xdr:row>29</xdr:row>
      <xdr:rowOff>0</xdr:rowOff>
    </xdr:to>
    <xdr:sp macro="" textlink="">
      <xdr:nvSpPr>
        <xdr:cNvPr id="7" name="13 CuadroTexto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 txBox="1"/>
      </xdr:nvSpPr>
      <xdr:spPr>
        <a:xfrm>
          <a:off x="3676650" y="6172200"/>
          <a:ext cx="3286125" cy="1143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ES" sz="1100"/>
        </a:p>
        <a:p>
          <a:pPr algn="ctr"/>
          <a:endParaRPr lang="es-ES" sz="1100"/>
        </a:p>
        <a:p>
          <a:pPr algn="ctr"/>
          <a:endParaRPr lang="es-ES" sz="1300"/>
        </a:p>
        <a:p>
          <a:pPr algn="ctr"/>
          <a:r>
            <a:rPr lang="es-ES" sz="1300"/>
            <a:t>MTRO. DIOY ANDREI MATEO GARCÍA</a:t>
          </a:r>
        </a:p>
        <a:p>
          <a:pPr algn="ctr"/>
          <a:r>
            <a:rPr lang="es-ES" sz="1300" b="1"/>
            <a:t>SUBDIRECTOR</a:t>
          </a:r>
          <a:r>
            <a:rPr lang="es-ES" sz="1300" b="1" baseline="0"/>
            <a:t> FINANCIERO</a:t>
          </a:r>
          <a:endParaRPr lang="es-ES" sz="1300" b="1"/>
        </a:p>
      </xdr:txBody>
    </xdr:sp>
    <xdr:clientData/>
  </xdr:twoCellAnchor>
  <xdr:twoCellAnchor>
    <xdr:from>
      <xdr:col>4</xdr:col>
      <xdr:colOff>447675</xdr:colOff>
      <xdr:row>23</xdr:row>
      <xdr:rowOff>19050</xdr:rowOff>
    </xdr:from>
    <xdr:to>
      <xdr:col>6</xdr:col>
      <xdr:colOff>0</xdr:colOff>
      <xdr:row>29</xdr:row>
      <xdr:rowOff>38100</xdr:rowOff>
    </xdr:to>
    <xdr:sp macro="" textlink="">
      <xdr:nvSpPr>
        <xdr:cNvPr id="8" name="14 CuadroTexto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 txBox="1"/>
      </xdr:nvSpPr>
      <xdr:spPr>
        <a:xfrm>
          <a:off x="7162800" y="6191250"/>
          <a:ext cx="2790825" cy="1162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ES" sz="1100"/>
        </a:p>
        <a:p>
          <a:pPr algn="ctr"/>
          <a:endParaRPr lang="es-ES" sz="1100"/>
        </a:p>
        <a:p>
          <a:pPr algn="ctr"/>
          <a:endParaRPr lang="es-ES" sz="1100"/>
        </a:p>
        <a:p>
          <a:pPr algn="ctr"/>
          <a:r>
            <a:rPr lang="es-ES" sz="1300"/>
            <a:t>MTRO.  J. JESÚS VILLANUEVA VEGA</a:t>
          </a:r>
        </a:p>
        <a:p>
          <a:pPr algn="ctr"/>
          <a:r>
            <a:rPr lang="es-ES" sz="1300" b="1"/>
            <a:t>DIRECTOR</a:t>
          </a:r>
          <a:r>
            <a:rPr lang="es-ES" sz="1300" b="1" baseline="0"/>
            <a:t> GENERAL</a:t>
          </a:r>
          <a:endParaRPr lang="es-ES" sz="13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36</xdr:row>
      <xdr:rowOff>38099</xdr:rowOff>
    </xdr:from>
    <xdr:to>
      <xdr:col>2</xdr:col>
      <xdr:colOff>57150</xdr:colOff>
      <xdr:row>41</xdr:row>
      <xdr:rowOff>180974</xdr:rowOff>
    </xdr:to>
    <xdr:sp macro="" textlink="">
      <xdr:nvSpPr>
        <xdr:cNvPr id="4" name="11 CuadroTexto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/>
      </xdr:nvSpPr>
      <xdr:spPr>
        <a:xfrm>
          <a:off x="85726" y="6934199"/>
          <a:ext cx="3114674" cy="1095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ES" sz="1100"/>
        </a:p>
        <a:p>
          <a:pPr algn="ctr"/>
          <a:endParaRPr lang="es-ES" sz="1200"/>
        </a:p>
        <a:p>
          <a:pPr algn="ctr"/>
          <a:r>
            <a:rPr lang="es-ES" sz="1200" baseline="0"/>
            <a:t>L.C. INGRID HERNÁNDEZ LUGAY</a:t>
          </a:r>
        </a:p>
        <a:p>
          <a:pPr algn="ctr"/>
          <a:r>
            <a:rPr lang="es-ES" sz="1200" b="1"/>
            <a:t>JEFA</a:t>
          </a:r>
          <a:r>
            <a:rPr lang="es-ES" sz="1200" b="1" baseline="0"/>
            <a:t> DEL DEPTO. DE CONTABILIDAD</a:t>
          </a:r>
          <a:endParaRPr lang="es-ES" sz="1200" b="1"/>
        </a:p>
      </xdr:txBody>
    </xdr:sp>
    <xdr:clientData/>
  </xdr:twoCellAnchor>
  <xdr:twoCellAnchor>
    <xdr:from>
      <xdr:col>2</xdr:col>
      <xdr:colOff>514350</xdr:colOff>
      <xdr:row>36</xdr:row>
      <xdr:rowOff>38099</xdr:rowOff>
    </xdr:from>
    <xdr:to>
      <xdr:col>4</xdr:col>
      <xdr:colOff>609600</xdr:colOff>
      <xdr:row>41</xdr:row>
      <xdr:rowOff>142875</xdr:rowOff>
    </xdr:to>
    <xdr:sp macro="" textlink="">
      <xdr:nvSpPr>
        <xdr:cNvPr id="5" name="12 CuadroTexto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/>
      </xdr:nvSpPr>
      <xdr:spPr>
        <a:xfrm>
          <a:off x="3657600" y="6934199"/>
          <a:ext cx="3286125" cy="10572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ES" sz="1100"/>
        </a:p>
        <a:p>
          <a:pPr algn="ctr"/>
          <a:endParaRPr lang="es-ES" sz="1100"/>
        </a:p>
        <a:p>
          <a:pPr algn="ctr"/>
          <a:r>
            <a:rPr lang="es-ES" sz="1200"/>
            <a:t>MTRO. DIOY ANDREI MATEO GARCÍA</a:t>
          </a:r>
        </a:p>
        <a:p>
          <a:pPr algn="ctr"/>
          <a:r>
            <a:rPr lang="es-ES" sz="1200" b="1"/>
            <a:t>SUBDIRECTOR</a:t>
          </a:r>
          <a:r>
            <a:rPr lang="es-ES" sz="1200" b="1" baseline="0"/>
            <a:t> FINANCIERO</a:t>
          </a:r>
          <a:endParaRPr lang="es-ES" sz="1200" b="1"/>
        </a:p>
      </xdr:txBody>
    </xdr:sp>
    <xdr:clientData/>
  </xdr:twoCellAnchor>
  <xdr:twoCellAnchor>
    <xdr:from>
      <xdr:col>4</xdr:col>
      <xdr:colOff>790575</xdr:colOff>
      <xdr:row>36</xdr:row>
      <xdr:rowOff>38100</xdr:rowOff>
    </xdr:from>
    <xdr:to>
      <xdr:col>6</xdr:col>
      <xdr:colOff>0</xdr:colOff>
      <xdr:row>41</xdr:row>
      <xdr:rowOff>142875</xdr:rowOff>
    </xdr:to>
    <xdr:sp macro="" textlink="">
      <xdr:nvSpPr>
        <xdr:cNvPr id="6" name="13 CuadroTexto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/>
      </xdr:nvSpPr>
      <xdr:spPr>
        <a:xfrm>
          <a:off x="7124700" y="6934200"/>
          <a:ext cx="2847975" cy="1057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ES" sz="1100"/>
        </a:p>
        <a:p>
          <a:pPr algn="ctr"/>
          <a:endParaRPr lang="es-ES" sz="1100"/>
        </a:p>
        <a:p>
          <a:pPr algn="ctr"/>
          <a:r>
            <a:rPr lang="es-ES" sz="1200"/>
            <a:t>MTRO.  J. JESÚS VILLANUEVA VEGA</a:t>
          </a:r>
        </a:p>
        <a:p>
          <a:pPr algn="ctr"/>
          <a:r>
            <a:rPr lang="es-ES" sz="1200" b="1"/>
            <a:t>DIRECTOR</a:t>
          </a:r>
          <a:r>
            <a:rPr lang="es-ES" sz="1200" b="1" baseline="0"/>
            <a:t> GENERAL</a:t>
          </a:r>
          <a:endParaRPr lang="es-ES" sz="12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ATRICIA\VARIOS\TABS%20DOC%20200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20\2020\Informes%20Trimestrales%202020\DRDL\JUAN\M1X\ASPSHCP\ASPM1X99SHCP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\CRIS\TAB17%25D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ABS%20CETI%20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20\2020\Informes%20Trimestrales%202020\DRDL\JUAN\M1X\ANUN97\CO95969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20\2020\Informes%20Trimestrales%202020\Documents%20and%20Settings\jnoemi\Mis%20documentos\respaldo%20jenny\JNL%202008%20DGPP\PROG%20Y%20PPTO\616\JUAN%20LARA%2008\M1X\ANUN97\ANUN98\ANUN99\Anun2000\ASP%20I007%2020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20\2020\Informes%20Trimestrales%202020\DRDL\JUAN\M1X\ANUN97\ANUN98\ANUN99\Anun2000\ASP%20I007%2020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20\2020\Informes%20Trimestrales%202020\Users\jennynoemi.nu&#241;ez\Documents\SEMS%202014%20DEALBA\COBACH%20ASP%202014%20MEMORIA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JUAN\M1X\ANUN97\CO95969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20\2020\Informes%20Trimestrales%202020\DRDL\JUAN\M1X\TABULADORES%20REDONDEADOS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20\2020\Informes%20Trimestrales%202020\Ang&#233;lica\TABS-COBAES2004\TABS%20ODES%20200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PRODET98\CECYT\Ag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 DOC IPN 2001"/>
      <sheetName val="TAB DCENTE CETI 2001"/>
      <sheetName val="TAB DCENTE CONALEP 2001"/>
      <sheetName val="TAB DOC COFAA 2001"/>
      <sheetName val="TAB CIEA TEC Y  ESP 2001"/>
      <sheetName val="TAB DCENTE CIEA 2001"/>
      <sheetName val="TAB DCENTE CONACYT 2001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IGORIG98"/>
      <sheetName val="ASPBCN99 "/>
      <sheetName val="ASPBCS98"/>
      <sheetName val="ASPCAM98"/>
      <sheetName val="ASPCHA98"/>
      <sheetName val="ASPCHH98"/>
      <sheetName val="ASPDGO98"/>
      <sheetName val="ASPGRO98"/>
      <sheetName val="ASPHGO98"/>
      <sheetName val="ASPJAL98"/>
      <sheetName val="ASPEMEX98 "/>
      <sheetName val="ASPMCH98"/>
      <sheetName val="ASPMOR98"/>
      <sheetName val="ASPOAX98"/>
      <sheetName val="ASPPUE98"/>
      <sheetName val="ASPQRO98"/>
      <sheetName val="ASPROO98"/>
      <sheetName val="ASPSAN98"/>
      <sheetName val="ASPSIN98"/>
      <sheetName val="ASPSON98 "/>
      <sheetName val="ASPTAB98"/>
      <sheetName val="ASPTAM98"/>
      <sheetName val="ASPTLA98"/>
      <sheetName val="ASPVER98"/>
      <sheetName val="ASPYUC98"/>
      <sheetName val="ASPZAC98"/>
      <sheetName val="ASPTVBHGO98 "/>
      <sheetName val="ESTIM 98 I007"/>
      <sheetName val="REM Y RE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TABIPNDO298"/>
      <sheetName val="TABCETDO298"/>
      <sheetName val="TABCONDO298"/>
      <sheetName val="TABCREDO298"/>
      <sheetName val="TABCOFDO298"/>
      <sheetName val="TABCINDO298"/>
      <sheetName val="TABCINTES298"/>
      <sheetName val="Hoja2"/>
      <sheetName val="Hoja3"/>
      <sheetName val="Hoja4"/>
      <sheetName val="Hoja5"/>
      <sheetName val="Hoja6"/>
      <sheetName val="Hoja7"/>
      <sheetName val="Hoja8"/>
      <sheetName val="Hoja9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 ATM CETI 2002 "/>
      <sheetName val="TAB DCENTE CETI 2002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959697"/>
      <sheetName val="COMPCON FOND"/>
      <sheetName val="COMP592"/>
      <sheetName val="COMP92-97 (2)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IGORIG2000  "/>
      <sheetName val="ASPBCN99 OK "/>
      <sheetName val="ASPBCS99 OK"/>
      <sheetName val="ASPCAM99 OK"/>
      <sheetName val="ASPCHA99 OK"/>
      <sheetName val="ASPCHH99 OK"/>
      <sheetName val="ASPDGO99 OK"/>
      <sheetName val="ASPGRO99 OK"/>
      <sheetName val="ASPHGO99OK"/>
      <sheetName val="ASPJAL99OK"/>
      <sheetName val="ASPEMEX99OK "/>
      <sheetName val="ASPMCH99OK"/>
      <sheetName val="ASPMOR99OK"/>
      <sheetName val="ASPOAX99OK"/>
      <sheetName val="ASPPUE99OK"/>
      <sheetName val="ASPQRO99OK"/>
      <sheetName val="ASPROO99OK"/>
      <sheetName val="ASPSAN99OK"/>
      <sheetName val="ASPSIN99OK"/>
      <sheetName val="ASPSON99OK "/>
      <sheetName val="ASPTAB99OK"/>
      <sheetName val="ASPTAM99OK"/>
      <sheetName val="ASPTLA99OK"/>
      <sheetName val="ASPVER99OK"/>
      <sheetName val="ASPYUC99OK"/>
      <sheetName val="ASPZAC98OK"/>
      <sheetName val="REM Y REP"/>
      <sheetName val="ASPTVBHGO99 "/>
      <sheetName val="ESTIM ORIG 2000"/>
      <sheetName val="ESTIM 99 tvhgo"/>
      <sheetName val="EMSAD 99"/>
      <sheetName val="EMSAD 2000"/>
      <sheetName val="PLANT NC"/>
      <sheetName val="BECAS TRANS99"/>
      <sheetName val="BECAS DE TRAN 2000"/>
      <sheetName val="NO. DE BECAS"/>
      <sheetName val="ISPT"/>
      <sheetName val="EMSAD1 Y 2 AÑOS"/>
      <sheetName val="costo x alumno"/>
      <sheetName val="ict aut"/>
      <sheetName val="ISR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IGORIG2000  "/>
      <sheetName val="ASPBCN99 OK "/>
      <sheetName val="ASPBCS99 OK"/>
      <sheetName val="ASPCAM99 OK"/>
      <sheetName val="ASPCHA99 OK"/>
      <sheetName val="ASPCHH99 OK"/>
      <sheetName val="ASPDGO99 OK"/>
      <sheetName val="ASPGRO99 OK"/>
      <sheetName val="ASPHGO99OK"/>
      <sheetName val="ASPJAL99OK"/>
      <sheetName val="ASPEMEX99OK "/>
      <sheetName val="ASPMCH99OK"/>
      <sheetName val="ASPMOR99OK"/>
      <sheetName val="ASPOAX99OK"/>
      <sheetName val="ASPPUE99OK"/>
      <sheetName val="ASPQRO99OK"/>
      <sheetName val="ASPROO99OK"/>
      <sheetName val="ASPSAN99OK"/>
      <sheetName val="ASPSIN99OK"/>
      <sheetName val="ASPSON99OK "/>
      <sheetName val="ASPTAB99OK"/>
      <sheetName val="ASPTAM99OK"/>
      <sheetName val="ASPTLA99OK"/>
      <sheetName val="ASPVER99OK"/>
      <sheetName val="ASPYUC99OK"/>
      <sheetName val="ASPZAC98OK"/>
      <sheetName val="REM Y REP"/>
      <sheetName val="ASPTVBHGO99 "/>
      <sheetName val="ESTIM ORIG 2000"/>
      <sheetName val="ESTIM 99 tvhgo"/>
      <sheetName val="EMSAD 99"/>
      <sheetName val="EMSAD 2000"/>
      <sheetName val="PLANT NC"/>
      <sheetName val="BECAS TRANS99"/>
      <sheetName val="BECAS DE TRAN 2000"/>
      <sheetName val="NO. DE BECAS"/>
      <sheetName val="ISPT"/>
      <sheetName val="EMSAD1 Y 2 AÑOS"/>
      <sheetName val="costo x alumno"/>
      <sheetName val="ict aut"/>
      <sheetName val="ISR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 REDOND HOMO 2012"/>
      <sheetName val="PREST HOMO 2012"/>
      <sheetName val="ASP2012"/>
      <sheetName val="FAC2012a13"/>
      <sheetName val="ASP2013"/>
      <sheetName val="RESUMEN"/>
      <sheetName val="TOTAL"/>
      <sheetName val="BC IM"/>
      <sheetName val="BCS IS"/>
      <sheetName val="CAM IM"/>
      <sheetName val="COAH IM"/>
      <sheetName val="CHIA IM"/>
      <sheetName val="CHIA BIC IM"/>
      <sheetName val="CHIH IS"/>
      <sheetName val="DGO IS"/>
      <sheetName val="GRO IS"/>
      <sheetName val="HGO IS"/>
      <sheetName val="JAL IS"/>
      <sheetName val="MEX IS"/>
      <sheetName val="MICH IS"/>
      <sheetName val="MOR IM"/>
      <sheetName val="NAYARIT IS"/>
      <sheetName val="NAYAR IS"/>
      <sheetName val="OAX IS"/>
      <sheetName val="OAX BIC IS"/>
      <sheetName val="PUE IM"/>
      <sheetName val="QRO IS"/>
      <sheetName val="QROO IS"/>
      <sheetName val="SLP IS"/>
      <sheetName val="SIN IS"/>
      <sheetName val="SON IM"/>
      <sheetName val="TAB IS"/>
      <sheetName val="TAB BIC IS"/>
      <sheetName val="TAM IS"/>
      <sheetName val="TLAX IS"/>
      <sheetName val="VER IS"/>
      <sheetName val="YUC IS"/>
      <sheetName val="ZAC IM"/>
      <sheetName val="ESTIM ORIG 2013"/>
      <sheetName val="NUM PLANT 2013"/>
      <sheetName val="Hoja1"/>
    </sheetNames>
    <sheetDataSet>
      <sheetData sheetId="0">
        <row r="134">
          <cell r="B134">
            <v>0</v>
          </cell>
          <cell r="C134">
            <v>0</v>
          </cell>
        </row>
        <row r="135">
          <cell r="B135">
            <v>0.01</v>
          </cell>
          <cell r="C135">
            <v>0</v>
          </cell>
        </row>
        <row r="136">
          <cell r="B136">
            <v>0.02</v>
          </cell>
          <cell r="C136">
            <v>0</v>
          </cell>
        </row>
        <row r="137">
          <cell r="B137">
            <v>0.03</v>
          </cell>
          <cell r="C137">
            <v>0.05</v>
          </cell>
        </row>
        <row r="138">
          <cell r="B138">
            <v>0.04</v>
          </cell>
          <cell r="C138">
            <v>0.05</v>
          </cell>
        </row>
        <row r="139">
          <cell r="B139">
            <v>0.05</v>
          </cell>
          <cell r="C139">
            <v>0.05</v>
          </cell>
        </row>
        <row r="140">
          <cell r="B140">
            <v>0.06</v>
          </cell>
          <cell r="C140">
            <v>0.05</v>
          </cell>
        </row>
        <row r="141">
          <cell r="B141">
            <v>7.0000000000000007E-2</v>
          </cell>
          <cell r="C141">
            <v>0.05</v>
          </cell>
        </row>
        <row r="142">
          <cell r="B142">
            <v>0.08</v>
          </cell>
          <cell r="C142">
            <v>0.1</v>
          </cell>
        </row>
        <row r="143">
          <cell r="B143">
            <v>0.09</v>
          </cell>
          <cell r="C143">
            <v>0.1</v>
          </cell>
        </row>
        <row r="144">
          <cell r="B144">
            <v>0.1</v>
          </cell>
          <cell r="C144">
            <v>0.1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959697"/>
      <sheetName val="COMPCON FOND"/>
      <sheetName val="COMP592"/>
      <sheetName val="COMP92-97 (2)"/>
    </sheetNames>
    <sheetDataSet>
      <sheetData sheetId="0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5N"/>
      <sheetName val="COLBACH"/>
      <sheetName val="COLBACH (CHIH)"/>
      <sheetName val="EMSAD"/>
      <sheetName val="CECAM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ELDOS ATM"/>
      <sheetName val="SUELDOS DOC"/>
      <sheetName val="SUELDOS DIR"/>
      <sheetName val="TABCECYTES2004-ATM"/>
      <sheetName val="TABCECYTES2004-DIR"/>
      <sheetName val="TABCECYTES2004-DOC"/>
      <sheetName val="TABITACE2004-ATM"/>
      <sheetName val="TABITACE2004-DIR"/>
      <sheetName val="TABITACE2004-DOC"/>
      <sheetName val="TABITACE2004-DOC(2)"/>
      <sheetName val="TABEMSAD2004-ATM-CB"/>
      <sheetName val="TABEMSAD2004-DIR-CB"/>
      <sheetName val="TABEMSAD2004-DOC-CB"/>
      <sheetName val="TABEMSAD2004-ATM-CECYT"/>
      <sheetName val="TABEMSAD2004-DIR-CECYT"/>
      <sheetName val="TABEMSAD2004-DOC-CECYT"/>
      <sheetName val="COSTO-CECYT-ATM2004"/>
      <sheetName val="GRÁFICA-CECYT-ATM"/>
      <sheetName val="COSTO CECYT ATM 2004"/>
      <sheetName val="COSTO-CECYT-DIR2004"/>
      <sheetName val="GRÁFICA-CECYT-DIR"/>
      <sheetName val="COSTO CECYT DIR 2004"/>
      <sheetName val="COSTO-CECYT-DOC2004"/>
      <sheetName val="GRÁFICA-CECYT-DOC"/>
      <sheetName val="COSTO CECYT DOC 2004"/>
      <sheetName val="COSTO-EMSAD-ATM-CB2004"/>
      <sheetName val="GRÁFICA-EMSAD-CB-ATM"/>
      <sheetName val="COSTO EMSAD ATM-CB2004"/>
      <sheetName val="COSTO-EMSAD-DIR-CB2004"/>
      <sheetName val="GRÁFICA-EMSAD-CB-DIR"/>
      <sheetName val="COSTO EMSAD DIR-CB2004"/>
      <sheetName val="COSTO-EMSAD-DOC-CB2003"/>
      <sheetName val="GRÁFICA-EMSAD-CB-DOC"/>
      <sheetName val="COSTO EMSAD DOC-CB2004"/>
      <sheetName val="COSTO-EMSAD-ATM-CECYT2004"/>
      <sheetName val="COSTO EMSAD ATM-CECYT2004"/>
      <sheetName val="COSTO-EMSAD-DIR-CECYT2004"/>
      <sheetName val="COSTO EMSAD DIR-CECYT2004"/>
      <sheetName val="COSTO-EMSAD-DOC-CECYT2004"/>
      <sheetName val="COSTO EMSAD DOC-CECYT200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2% SEP"/>
    </sheetNames>
    <sheetDataSet>
      <sheetData sheetId="0">
        <row r="10">
          <cell r="B10" t="str">
            <v>DIRECTOR GENERAL</v>
          </cell>
          <cell r="D10">
            <v>1</v>
          </cell>
          <cell r="F10">
            <v>8186.35</v>
          </cell>
          <cell r="G10">
            <v>9168.7099999999991</v>
          </cell>
          <cell r="H10">
            <v>8186.35</v>
          </cell>
          <cell r="I10">
            <v>9168.7099999999991</v>
          </cell>
          <cell r="J10">
            <v>982.35999999999876</v>
          </cell>
          <cell r="K10">
            <v>10805.959999999986</v>
          </cell>
        </row>
        <row r="11">
          <cell r="B11" t="str">
            <v>DIRECTOR DE AREA</v>
          </cell>
          <cell r="D11">
            <v>3</v>
          </cell>
          <cell r="F11">
            <v>6333.7</v>
          </cell>
          <cell r="G11">
            <v>7093.74</v>
          </cell>
          <cell r="H11">
            <v>19001.099999999999</v>
          </cell>
          <cell r="I11">
            <v>21281.22</v>
          </cell>
          <cell r="J11">
            <v>2280.1200000000026</v>
          </cell>
          <cell r="K11">
            <v>25081.320000000029</v>
          </cell>
        </row>
        <row r="12">
          <cell r="B12" t="str">
            <v>JEFE DE DEPARTAMENTO</v>
          </cell>
          <cell r="D12">
            <v>5</v>
          </cell>
          <cell r="F12">
            <v>4496.95</v>
          </cell>
          <cell r="G12">
            <v>5036.58</v>
          </cell>
          <cell r="H12">
            <v>22484.75</v>
          </cell>
          <cell r="I12">
            <v>25182.9</v>
          </cell>
          <cell r="J12">
            <v>2698.1500000000015</v>
          </cell>
          <cell r="K12">
            <v>29679.650000000016</v>
          </cell>
        </row>
        <row r="13">
          <cell r="B13" t="str">
            <v>S U B T O T A L</v>
          </cell>
          <cell r="D13">
            <v>9</v>
          </cell>
          <cell r="F13">
            <v>19017</v>
          </cell>
          <cell r="G13">
            <v>21299.03</v>
          </cell>
          <cell r="H13">
            <v>49672.2</v>
          </cell>
          <cell r="I13">
            <v>55632.83</v>
          </cell>
          <cell r="J13">
            <v>5960.6300000000028</v>
          </cell>
          <cell r="K13">
            <v>65566.930000000022</v>
          </cell>
        </row>
        <row r="15">
          <cell r="B15" t="str">
            <v xml:space="preserve">SUPERVISOR </v>
          </cell>
          <cell r="C15">
            <v>16</v>
          </cell>
          <cell r="D15">
            <v>2</v>
          </cell>
          <cell r="F15">
            <v>2703.9</v>
          </cell>
          <cell r="G15">
            <v>3163.56</v>
          </cell>
          <cell r="H15">
            <v>5407.8</v>
          </cell>
          <cell r="I15">
            <v>6327.12</v>
          </cell>
          <cell r="J15">
            <v>919.31999999999971</v>
          </cell>
          <cell r="K15">
            <v>10112.519999999997</v>
          </cell>
        </row>
        <row r="16">
          <cell r="B16" t="str">
            <v>COORD.TEC. ESP.</v>
          </cell>
          <cell r="C16">
            <v>16</v>
          </cell>
          <cell r="D16">
            <v>1</v>
          </cell>
          <cell r="F16">
            <v>2703.9</v>
          </cell>
          <cell r="G16">
            <v>3163.56</v>
          </cell>
          <cell r="H16">
            <v>2703.9</v>
          </cell>
          <cell r="I16">
            <v>3163.56</v>
          </cell>
          <cell r="J16">
            <v>459.65999999999985</v>
          </cell>
          <cell r="K16">
            <v>5056.2599999999984</v>
          </cell>
        </row>
        <row r="17">
          <cell r="B17" t="str">
            <v>TECNICO ESPECIALIZADO</v>
          </cell>
          <cell r="C17">
            <v>14</v>
          </cell>
          <cell r="D17">
            <v>3</v>
          </cell>
          <cell r="F17">
            <v>2448.3000000000002</v>
          </cell>
          <cell r="G17">
            <v>2864.51</v>
          </cell>
          <cell r="H17">
            <v>7344.9</v>
          </cell>
          <cell r="I17">
            <v>8593.5300000000007</v>
          </cell>
          <cell r="J17">
            <v>1248.630000000001</v>
          </cell>
          <cell r="K17">
            <v>13734.930000000011</v>
          </cell>
        </row>
        <row r="18">
          <cell r="B18" t="str">
            <v>SRIA. DE DIRECTOR GRAL.</v>
          </cell>
          <cell r="C18">
            <v>8</v>
          </cell>
          <cell r="D18">
            <v>1</v>
          </cell>
          <cell r="F18">
            <v>1821.55</v>
          </cell>
          <cell r="G18">
            <v>2131.21</v>
          </cell>
          <cell r="H18">
            <v>1821.55</v>
          </cell>
          <cell r="I18">
            <v>2131.21</v>
          </cell>
          <cell r="J18">
            <v>309.66000000000008</v>
          </cell>
          <cell r="K18">
            <v>3406.2600000000011</v>
          </cell>
        </row>
        <row r="19">
          <cell r="B19" t="str">
            <v>CAPTURISTA</v>
          </cell>
          <cell r="C19">
            <v>7</v>
          </cell>
          <cell r="D19">
            <v>3</v>
          </cell>
          <cell r="F19">
            <v>1732.8</v>
          </cell>
          <cell r="G19">
            <v>2027.38</v>
          </cell>
          <cell r="H19">
            <v>5198.3999999999996</v>
          </cell>
          <cell r="I19">
            <v>6082.14</v>
          </cell>
          <cell r="J19">
            <v>883.74000000000069</v>
          </cell>
          <cell r="K19">
            <v>9721.1400000000067</v>
          </cell>
        </row>
        <row r="20">
          <cell r="B20" t="str">
            <v>SRIA. DE DIRECTOR DE AREA</v>
          </cell>
          <cell r="C20">
            <v>7</v>
          </cell>
          <cell r="D20">
            <v>3</v>
          </cell>
          <cell r="F20">
            <v>1732.8</v>
          </cell>
          <cell r="G20">
            <v>2027.38</v>
          </cell>
          <cell r="H20">
            <v>5198.3999999999996</v>
          </cell>
          <cell r="I20">
            <v>6082.14</v>
          </cell>
          <cell r="J20">
            <v>883.74000000000069</v>
          </cell>
          <cell r="K20">
            <v>9721.1400000000067</v>
          </cell>
        </row>
        <row r="21">
          <cell r="B21" t="str">
            <v>ADMVO. ESPECIALIZADO</v>
          </cell>
          <cell r="C21">
            <v>5</v>
          </cell>
          <cell r="D21">
            <v>1</v>
          </cell>
          <cell r="F21">
            <v>1571.85</v>
          </cell>
          <cell r="G21">
            <v>1839.06</v>
          </cell>
          <cell r="H21">
            <v>1571.85</v>
          </cell>
          <cell r="I21">
            <v>1839.06</v>
          </cell>
          <cell r="J21">
            <v>267.21000000000004</v>
          </cell>
          <cell r="K21">
            <v>2939.3100000000004</v>
          </cell>
        </row>
        <row r="22">
          <cell r="B22" t="str">
            <v>TAQUIMECANOGRAFA</v>
          </cell>
          <cell r="C22">
            <v>3</v>
          </cell>
          <cell r="D22">
            <v>1</v>
          </cell>
          <cell r="F22">
            <v>1431.85</v>
          </cell>
          <cell r="G22">
            <v>1675.26</v>
          </cell>
          <cell r="H22">
            <v>1431.85</v>
          </cell>
          <cell r="I22">
            <v>1675.26</v>
          </cell>
          <cell r="J22">
            <v>243.41000000000008</v>
          </cell>
          <cell r="K22">
            <v>2677.5100000000011</v>
          </cell>
        </row>
        <row r="23">
          <cell r="B23" t="str">
            <v>CHOFER</v>
          </cell>
          <cell r="C23">
            <v>3</v>
          </cell>
          <cell r="D23">
            <v>1</v>
          </cell>
          <cell r="F23">
            <v>1431.85</v>
          </cell>
          <cell r="G23">
            <v>1675.26</v>
          </cell>
          <cell r="H23">
            <v>1431.85</v>
          </cell>
          <cell r="I23">
            <v>1675.26</v>
          </cell>
          <cell r="J23">
            <v>243.41000000000008</v>
          </cell>
          <cell r="K23">
            <v>2677.5100000000011</v>
          </cell>
        </row>
        <row r="24">
          <cell r="B24" t="str">
            <v>VIGILANTE</v>
          </cell>
          <cell r="C24">
            <v>1</v>
          </cell>
          <cell r="D24">
            <v>1</v>
          </cell>
          <cell r="F24">
            <v>1328.55</v>
          </cell>
          <cell r="G24">
            <v>1554.4</v>
          </cell>
          <cell r="H24">
            <v>1328.55</v>
          </cell>
          <cell r="I24">
            <v>1554.4</v>
          </cell>
          <cell r="J24">
            <v>225.85000000000014</v>
          </cell>
          <cell r="K24">
            <v>2484.3500000000013</v>
          </cell>
        </row>
        <row r="25">
          <cell r="B25" t="str">
            <v>AUXILIAR DE SERVS. Y MTTO.</v>
          </cell>
          <cell r="C25">
            <v>1</v>
          </cell>
          <cell r="D25">
            <v>2</v>
          </cell>
          <cell r="F25">
            <v>1328.55</v>
          </cell>
          <cell r="G25">
            <v>1554.4</v>
          </cell>
          <cell r="H25">
            <v>2657.1</v>
          </cell>
          <cell r="I25">
            <v>3108.8</v>
          </cell>
          <cell r="J25">
            <v>451.70000000000027</v>
          </cell>
          <cell r="K25">
            <v>4968.7000000000025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78A3C-0E33-4EB0-ACA1-70807B3613E2}">
  <dimension ref="A1"/>
  <sheetViews>
    <sheetView view="pageBreakPreview" zoomScale="80" zoomScaleNormal="100" zoomScaleSheetLayoutView="80" workbookViewId="0">
      <selection activeCell="M25" sqref="M25"/>
    </sheetView>
  </sheetViews>
  <sheetFormatPr baseColWidth="10" defaultRowHeight="12.75" x14ac:dyDescent="0.2"/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48C56-93DB-47A8-B709-BB60748956BE}">
  <dimension ref="A1:P45"/>
  <sheetViews>
    <sheetView showGridLines="0" view="pageBreakPreview" topLeftCell="A6" zoomScale="80" zoomScaleNormal="100" zoomScaleSheetLayoutView="80" workbookViewId="0">
      <selection activeCell="A3" sqref="A3:H3"/>
    </sheetView>
  </sheetViews>
  <sheetFormatPr baseColWidth="10" defaultColWidth="9.140625" defaultRowHeight="12.75" x14ac:dyDescent="0.2"/>
  <cols>
    <col min="1" max="1" width="29.140625" customWidth="1"/>
    <col min="2" max="2" width="31.28515625" customWidth="1"/>
    <col min="3" max="3" width="0.5703125" customWidth="1"/>
    <col min="4" max="4" width="18.5703125" customWidth="1"/>
    <col min="5" max="6" width="17.7109375" customWidth="1"/>
    <col min="7" max="7" width="0.85546875" customWidth="1"/>
    <col min="8" max="8" width="24.7109375" customWidth="1"/>
    <col min="9" max="9" width="24.28515625" customWidth="1"/>
    <col min="10" max="10" width="18.85546875" customWidth="1"/>
    <col min="11" max="11" width="16.85546875" customWidth="1"/>
    <col min="12" max="12" width="11.28515625" customWidth="1"/>
  </cols>
  <sheetData>
    <row r="1" spans="1:12" ht="19.5" customHeight="1" x14ac:dyDescent="0.2">
      <c r="A1" s="221" t="s">
        <v>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</row>
    <row r="2" spans="1:12" ht="19.5" customHeight="1" x14ac:dyDescent="0.2">
      <c r="A2" s="221" t="s">
        <v>155</v>
      </c>
      <c r="B2" s="221"/>
      <c r="C2" s="221"/>
      <c r="D2" s="221"/>
      <c r="E2" s="221"/>
      <c r="F2" s="221"/>
      <c r="G2" s="221"/>
      <c r="H2" s="221"/>
    </row>
    <row r="3" spans="1:12" ht="19.5" customHeight="1" x14ac:dyDescent="0.2">
      <c r="A3" s="221" t="s">
        <v>156</v>
      </c>
      <c r="B3" s="221"/>
      <c r="C3" s="221"/>
      <c r="D3" s="221"/>
      <c r="E3" s="221"/>
      <c r="F3" s="221"/>
      <c r="G3" s="221"/>
      <c r="H3" s="221"/>
    </row>
    <row r="4" spans="1:12" ht="19.5" customHeight="1" x14ac:dyDescent="0.2">
      <c r="A4" s="221" t="s">
        <v>157</v>
      </c>
      <c r="B4" s="221"/>
      <c r="C4" s="221"/>
      <c r="D4" s="221"/>
      <c r="E4" s="221"/>
      <c r="F4" s="221"/>
      <c r="G4" s="221"/>
      <c r="H4" s="221"/>
      <c r="I4" s="158"/>
      <c r="J4" s="159"/>
      <c r="K4" s="159"/>
    </row>
    <row r="5" spans="1:12" ht="14.25" customHeight="1" x14ac:dyDescent="0.2">
      <c r="A5" s="222" t="s">
        <v>158</v>
      </c>
      <c r="B5" s="222"/>
      <c r="C5" s="223"/>
      <c r="D5" s="223"/>
      <c r="E5" s="223"/>
      <c r="F5" s="223"/>
      <c r="G5" s="223"/>
      <c r="H5" s="223"/>
      <c r="J5" s="159"/>
      <c r="K5" s="159"/>
    </row>
    <row r="6" spans="1:12" ht="22.5" customHeight="1" x14ac:dyDescent="0.4">
      <c r="A6" s="224" t="s">
        <v>159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</row>
    <row r="7" spans="1:12" ht="22.5" customHeight="1" x14ac:dyDescent="0.2">
      <c r="A7" s="217" t="s">
        <v>160</v>
      </c>
      <c r="B7" s="217"/>
      <c r="C7" s="217"/>
      <c r="D7" s="217"/>
      <c r="E7" s="217"/>
      <c r="F7" s="217"/>
      <c r="G7" s="217"/>
      <c r="H7" s="217"/>
      <c r="I7" s="217"/>
      <c r="J7" s="217"/>
      <c r="K7" s="217"/>
    </row>
    <row r="8" spans="1:12" ht="30" customHeight="1" x14ac:dyDescent="0.2">
      <c r="A8" s="218" t="s">
        <v>1</v>
      </c>
      <c r="B8" s="218" t="s">
        <v>161</v>
      </c>
      <c r="C8" s="157"/>
      <c r="D8" s="219" t="s">
        <v>162</v>
      </c>
      <c r="E8" s="219"/>
      <c r="F8" s="219"/>
      <c r="G8" s="160"/>
      <c r="H8" s="218" t="s">
        <v>163</v>
      </c>
      <c r="I8" s="220" t="s">
        <v>164</v>
      </c>
      <c r="J8" s="220"/>
      <c r="K8" s="220"/>
    </row>
    <row r="9" spans="1:12" ht="25.5" x14ac:dyDescent="0.2">
      <c r="A9" s="218"/>
      <c r="B9" s="218"/>
      <c r="C9" s="161"/>
      <c r="D9" s="1" t="s">
        <v>165</v>
      </c>
      <c r="E9" s="1" t="s">
        <v>166</v>
      </c>
      <c r="F9" s="1" t="s">
        <v>167</v>
      </c>
      <c r="G9" s="162"/>
      <c r="H9" s="218"/>
      <c r="I9" s="163" t="s">
        <v>168</v>
      </c>
      <c r="J9" s="163" t="s">
        <v>169</v>
      </c>
      <c r="K9" s="163" t="s">
        <v>170</v>
      </c>
    </row>
    <row r="10" spans="1:12" s="3" customFormat="1" ht="81" customHeight="1" x14ac:dyDescent="0.2">
      <c r="A10" s="164" t="s">
        <v>171</v>
      </c>
      <c r="B10" s="164" t="s">
        <v>172</v>
      </c>
      <c r="C10" s="164"/>
      <c r="D10" s="165">
        <v>160833318.66</v>
      </c>
      <c r="E10" s="165">
        <v>206489665.33000001</v>
      </c>
      <c r="F10" s="165">
        <v>251356771</v>
      </c>
      <c r="G10" s="165"/>
      <c r="H10" s="166">
        <v>18539</v>
      </c>
      <c r="I10" s="166">
        <v>742</v>
      </c>
      <c r="J10" s="166">
        <f>H10+I10</f>
        <v>19281</v>
      </c>
      <c r="K10" s="166">
        <v>18539</v>
      </c>
      <c r="L10" s="167"/>
    </row>
    <row r="11" spans="1:12" s="3" customFormat="1" ht="20.25" customHeight="1" x14ac:dyDescent="0.2">
      <c r="A11" s="164"/>
      <c r="B11" s="164" t="s">
        <v>2</v>
      </c>
      <c r="C11" s="164"/>
      <c r="D11" s="165">
        <f>+SUM(D10:D10)</f>
        <v>160833318.66</v>
      </c>
      <c r="E11" s="165">
        <f>+SUM(E10:E10)</f>
        <v>206489665.33000001</v>
      </c>
      <c r="F11" s="165">
        <f>+SUM(F10:F10)</f>
        <v>251356771</v>
      </c>
      <c r="G11" s="165"/>
      <c r="H11" s="165"/>
      <c r="I11" s="165"/>
      <c r="J11" s="165"/>
      <c r="K11" s="165"/>
      <c r="L11" s="168"/>
    </row>
    <row r="33" spans="1:16" ht="13.5" thickBot="1" x14ac:dyDescent="0.25">
      <c r="A33" s="169"/>
      <c r="B33" s="169"/>
      <c r="C33" s="169"/>
      <c r="D33" s="169"/>
      <c r="E33" s="169"/>
      <c r="F33" s="169"/>
      <c r="H33" s="169"/>
      <c r="I33" s="169"/>
      <c r="J33" s="169"/>
      <c r="K33" s="169"/>
    </row>
    <row r="34" spans="1:16" s="174" customFormat="1" ht="12" customHeight="1" x14ac:dyDescent="0.2">
      <c r="A34" s="170"/>
      <c r="B34" s="171"/>
      <c r="C34" s="171"/>
      <c r="D34" s="171"/>
      <c r="E34" s="208"/>
      <c r="F34" s="208"/>
      <c r="G34" s="171"/>
      <c r="H34" s="172"/>
      <c r="I34" s="172"/>
      <c r="J34" s="172"/>
      <c r="K34" s="173"/>
      <c r="O34" s="175"/>
      <c r="P34" s="175"/>
    </row>
    <row r="35" spans="1:16" s="174" customFormat="1" x14ac:dyDescent="0.2">
      <c r="A35" s="176"/>
      <c r="E35" s="206"/>
      <c r="F35" s="206"/>
      <c r="H35" s="177"/>
      <c r="I35" s="177"/>
      <c r="J35" s="177"/>
      <c r="K35" s="178"/>
    </row>
    <row r="36" spans="1:16" s="174" customFormat="1" ht="24" customHeight="1" x14ac:dyDescent="0.2">
      <c r="A36" s="209" t="s">
        <v>173</v>
      </c>
      <c r="B36" s="210"/>
      <c r="C36" s="210"/>
      <c r="D36" s="210"/>
      <c r="E36" s="210" t="s">
        <v>174</v>
      </c>
      <c r="F36" s="210"/>
      <c r="G36" s="210"/>
      <c r="H36" s="210"/>
      <c r="I36" s="211" t="s">
        <v>175</v>
      </c>
      <c r="J36" s="211"/>
      <c r="K36" s="212"/>
      <c r="L36" s="179"/>
    </row>
    <row r="37" spans="1:16" s="174" customFormat="1" ht="18" customHeight="1" x14ac:dyDescent="0.2">
      <c r="A37" s="213" t="s">
        <v>176</v>
      </c>
      <c r="B37" s="214"/>
      <c r="C37" s="214"/>
      <c r="D37" s="214"/>
      <c r="E37" s="214" t="s">
        <v>177</v>
      </c>
      <c r="F37" s="214"/>
      <c r="G37" s="214"/>
      <c r="H37" s="214"/>
      <c r="I37" s="215" t="s">
        <v>178</v>
      </c>
      <c r="J37" s="215"/>
      <c r="K37" s="216"/>
    </row>
    <row r="38" spans="1:16" s="174" customFormat="1" ht="10.5" customHeight="1" x14ac:dyDescent="0.2">
      <c r="A38" s="205" t="s">
        <v>179</v>
      </c>
      <c r="B38" s="206"/>
      <c r="C38" s="206"/>
      <c r="D38" s="206"/>
      <c r="E38" s="206" t="s">
        <v>180</v>
      </c>
      <c r="F38" s="206"/>
      <c r="G38" s="206"/>
      <c r="H38" s="206"/>
      <c r="I38" s="206" t="s">
        <v>181</v>
      </c>
      <c r="J38" s="206"/>
      <c r="K38" s="207"/>
    </row>
    <row r="39" spans="1:16" s="174" customFormat="1" ht="9.75" customHeight="1" x14ac:dyDescent="0.2">
      <c r="A39" s="176"/>
      <c r="H39" s="177"/>
      <c r="I39" s="175"/>
      <c r="J39" s="175"/>
      <c r="K39" s="180"/>
    </row>
    <row r="40" spans="1:16" s="174" customFormat="1" ht="13.5" thickBot="1" x14ac:dyDescent="0.25">
      <c r="A40" s="181"/>
      <c r="B40" s="182"/>
      <c r="C40" s="182"/>
      <c r="D40" s="182"/>
      <c r="E40" s="182"/>
      <c r="F40" s="182"/>
      <c r="G40" s="182"/>
      <c r="H40" s="183"/>
      <c r="I40" s="183"/>
      <c r="J40" s="183"/>
      <c r="K40" s="184"/>
    </row>
    <row r="43" spans="1:16" x14ac:dyDescent="0.2">
      <c r="A43" t="s">
        <v>182</v>
      </c>
    </row>
    <row r="45" spans="1:16" x14ac:dyDescent="0.2">
      <c r="A45" t="s">
        <v>183</v>
      </c>
    </row>
  </sheetData>
  <sheetProtection formatCells="0" insertRows="0"/>
  <mergeCells count="23">
    <mergeCell ref="A6:K6"/>
    <mergeCell ref="A1:K1"/>
    <mergeCell ref="A2:H2"/>
    <mergeCell ref="A3:H3"/>
    <mergeCell ref="A4:H4"/>
    <mergeCell ref="A5:H5"/>
    <mergeCell ref="A7:K7"/>
    <mergeCell ref="A8:A9"/>
    <mergeCell ref="B8:B9"/>
    <mergeCell ref="D8:F8"/>
    <mergeCell ref="H8:H9"/>
    <mergeCell ref="I8:K8"/>
    <mergeCell ref="A38:D38"/>
    <mergeCell ref="E38:H38"/>
    <mergeCell ref="I38:K38"/>
    <mergeCell ref="E34:F34"/>
    <mergeCell ref="E35:F35"/>
    <mergeCell ref="A36:D36"/>
    <mergeCell ref="E36:H36"/>
    <mergeCell ref="I36:K36"/>
    <mergeCell ref="A37:D37"/>
    <mergeCell ref="E37:H37"/>
    <mergeCell ref="I37:K37"/>
  </mergeCells>
  <printOptions horizontalCentered="1"/>
  <pageMargins left="0.19685039370078741" right="0.19685039370078741" top="0.39370078740157483" bottom="0.39370078740157483" header="0" footer="0"/>
  <pageSetup scale="59" orientation="landscape" r:id="rId1"/>
  <headerFooter alignWithMargins="0"/>
  <colBreaks count="1" manualBreakCount="1">
    <brk id="11" max="5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7"/>
  <sheetViews>
    <sheetView showGridLines="0" view="pageBreakPreview" zoomScale="60" zoomScaleNormal="70" workbookViewId="0">
      <selection activeCell="O30" sqref="O30"/>
    </sheetView>
  </sheetViews>
  <sheetFormatPr baseColWidth="10" defaultColWidth="9.140625" defaultRowHeight="12.75" x14ac:dyDescent="0.2"/>
  <cols>
    <col min="1" max="1" width="16.7109375" style="2" customWidth="1"/>
    <col min="2" max="2" width="13.7109375" style="2" customWidth="1"/>
    <col min="3" max="3" width="15.140625" style="2" customWidth="1"/>
    <col min="4" max="4" width="14.5703125" style="2" customWidth="1"/>
    <col min="5" max="5" width="2.140625" style="2" customWidth="1"/>
    <col min="6" max="6" width="12.28515625" style="2" customWidth="1"/>
    <col min="7" max="7" width="14" style="2" customWidth="1"/>
    <col min="8" max="8" width="13.7109375" style="2" customWidth="1"/>
    <col min="9" max="9" width="2" style="2" customWidth="1"/>
    <col min="10" max="11" width="10.28515625" style="2" customWidth="1"/>
    <col min="12" max="12" width="10.85546875" style="2" customWidth="1"/>
    <col min="13" max="13" width="3.140625" style="2" customWidth="1"/>
    <col min="14" max="14" width="14.140625" style="2" customWidth="1"/>
    <col min="15" max="15" width="16.5703125" style="2" bestFit="1" customWidth="1"/>
    <col min="16" max="16" width="15.42578125" style="2" customWidth="1"/>
    <col min="17" max="16384" width="9.140625" style="2"/>
  </cols>
  <sheetData>
    <row r="1" spans="1:16" customFormat="1" ht="21.75" customHeight="1" x14ac:dyDescent="0.35">
      <c r="A1" s="228" t="s">
        <v>0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</row>
    <row r="2" spans="1:16" customFormat="1" ht="18" x14ac:dyDescent="0.35">
      <c r="A2" s="229" t="s">
        <v>141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</row>
    <row r="3" spans="1:16" customFormat="1" ht="16.5" customHeight="1" x14ac:dyDescent="0.35">
      <c r="A3" s="228" t="s">
        <v>3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</row>
    <row r="4" spans="1:16" customFormat="1" ht="15" customHeight="1" x14ac:dyDescent="0.35">
      <c r="A4" s="4" t="s">
        <v>19</v>
      </c>
      <c r="B4" s="4"/>
      <c r="C4" s="28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</row>
    <row r="5" spans="1:16" customFormat="1" ht="26.25" customHeight="1" x14ac:dyDescent="0.4">
      <c r="A5" s="224" t="s">
        <v>4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</row>
    <row r="6" spans="1:16" customFormat="1" ht="26.25" customHeight="1" x14ac:dyDescent="0.2">
      <c r="A6" s="217" t="s">
        <v>8</v>
      </c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</row>
    <row r="7" spans="1:16" customFormat="1" ht="19.5" customHeight="1" x14ac:dyDescent="0.3">
      <c r="A7" s="5"/>
      <c r="B7" s="232" t="s">
        <v>5</v>
      </c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1"/>
      <c r="N7" s="21"/>
      <c r="O7" s="21"/>
      <c r="P7" s="21"/>
    </row>
    <row r="8" spans="1:16" customFormat="1" ht="30.75" customHeight="1" x14ac:dyDescent="0.2">
      <c r="A8" s="233" t="s">
        <v>1</v>
      </c>
      <c r="B8" s="230" t="s">
        <v>17</v>
      </c>
      <c r="C8" s="230"/>
      <c r="D8" s="230"/>
      <c r="E8" s="22"/>
      <c r="F8" s="230" t="s">
        <v>6</v>
      </c>
      <c r="G8" s="230"/>
      <c r="H8" s="230"/>
      <c r="I8" s="23"/>
      <c r="J8" s="230" t="s">
        <v>7</v>
      </c>
      <c r="K8" s="230"/>
      <c r="L8" s="230"/>
      <c r="M8" s="23"/>
      <c r="N8" s="230" t="s">
        <v>2</v>
      </c>
      <c r="O8" s="230"/>
      <c r="P8" s="230"/>
    </row>
    <row r="9" spans="1:16" customFormat="1" ht="21" customHeight="1" x14ac:dyDescent="0.2">
      <c r="A9" s="233"/>
      <c r="B9" s="1" t="s">
        <v>149</v>
      </c>
      <c r="C9" s="1" t="s">
        <v>150</v>
      </c>
      <c r="D9" s="1" t="s">
        <v>151</v>
      </c>
      <c r="E9" s="24"/>
      <c r="F9" s="1" t="s">
        <v>149</v>
      </c>
      <c r="G9" s="1" t="s">
        <v>150</v>
      </c>
      <c r="H9" s="1" t="s">
        <v>151</v>
      </c>
      <c r="I9" s="24"/>
      <c r="J9" s="1" t="s">
        <v>149</v>
      </c>
      <c r="K9" s="1" t="s">
        <v>150</v>
      </c>
      <c r="L9" s="1" t="s">
        <v>151</v>
      </c>
      <c r="M9" s="24"/>
      <c r="N9" s="1" t="s">
        <v>149</v>
      </c>
      <c r="O9" s="1" t="s">
        <v>150</v>
      </c>
      <c r="P9" s="1" t="s">
        <v>151</v>
      </c>
    </row>
    <row r="10" spans="1:16" s="3" customFormat="1" ht="25.5" customHeight="1" x14ac:dyDescent="0.2">
      <c r="A10" s="6" t="s">
        <v>20</v>
      </c>
      <c r="B10" s="7">
        <v>562708.73</v>
      </c>
      <c r="C10" s="7">
        <v>96813.99</v>
      </c>
      <c r="D10" s="7">
        <v>1270160.6100000001</v>
      </c>
      <c r="E10" s="8"/>
      <c r="F10" s="7">
        <v>0</v>
      </c>
      <c r="G10" s="7">
        <v>16960</v>
      </c>
      <c r="H10" s="7">
        <v>33920</v>
      </c>
      <c r="I10" s="8"/>
      <c r="J10" s="7">
        <v>0</v>
      </c>
      <c r="K10" s="7">
        <v>0</v>
      </c>
      <c r="L10" s="7">
        <v>0</v>
      </c>
      <c r="M10" s="8"/>
      <c r="N10" s="7">
        <f>B10+F10+J10</f>
        <v>562708.73</v>
      </c>
      <c r="O10" s="7">
        <f>C10+G10+K10</f>
        <v>113773.99</v>
      </c>
      <c r="P10" s="7">
        <f>D10+H10+L10</f>
        <v>1304080.6100000001</v>
      </c>
    </row>
    <row r="11" spans="1:16" ht="15" x14ac:dyDescent="0.3">
      <c r="A11" s="9"/>
      <c r="B11" s="10"/>
      <c r="C11" s="10"/>
      <c r="D11" s="10"/>
      <c r="E11" s="11"/>
      <c r="F11" s="10"/>
      <c r="G11" s="10"/>
      <c r="H11" s="10"/>
      <c r="I11" s="11"/>
      <c r="J11" s="10"/>
      <c r="K11" s="10"/>
      <c r="L11" s="10"/>
      <c r="M11" s="11"/>
      <c r="N11" s="12"/>
      <c r="O11" s="12"/>
      <c r="P11" s="12"/>
    </row>
    <row r="12" spans="1:16" ht="15" x14ac:dyDescent="0.3">
      <c r="A12" s="9"/>
      <c r="B12" s="13"/>
      <c r="C12" s="13"/>
      <c r="D12" s="13"/>
      <c r="E12" s="14"/>
      <c r="F12" s="13"/>
      <c r="G12" s="13"/>
      <c r="H12" s="13"/>
      <c r="I12" s="14"/>
      <c r="J12" s="13"/>
      <c r="K12" s="13"/>
      <c r="L12" s="13"/>
      <c r="M12" s="14"/>
      <c r="N12" s="13"/>
      <c r="O12" s="13"/>
      <c r="P12" s="13"/>
    </row>
    <row r="13" spans="1:16" x14ac:dyDescent="0.2">
      <c r="A13" s="15"/>
      <c r="B13" s="16"/>
      <c r="C13" s="16"/>
      <c r="D13" s="16"/>
      <c r="E13" s="17"/>
      <c r="F13" s="16"/>
      <c r="G13" s="16"/>
      <c r="H13" s="16"/>
      <c r="I13" s="17"/>
      <c r="J13" s="16"/>
      <c r="K13" s="16"/>
      <c r="L13" s="16"/>
      <c r="M13" s="17"/>
      <c r="N13" s="16"/>
      <c r="O13" s="16"/>
      <c r="P13" s="16"/>
    </row>
    <row r="14" spans="1:16" x14ac:dyDescent="0.2">
      <c r="A14" s="15"/>
      <c r="B14" s="16"/>
      <c r="C14" s="16"/>
      <c r="D14" s="16"/>
      <c r="E14" s="17"/>
      <c r="F14" s="16"/>
      <c r="G14" s="16"/>
      <c r="H14" s="16"/>
      <c r="I14" s="17"/>
      <c r="J14" s="16"/>
      <c r="K14" s="16"/>
      <c r="L14" s="16"/>
      <c r="M14" s="17"/>
      <c r="N14" s="16"/>
      <c r="O14" s="16"/>
      <c r="P14" s="16"/>
    </row>
    <row r="15" spans="1:16" x14ac:dyDescent="0.2">
      <c r="A15" s="15"/>
      <c r="B15" s="16"/>
      <c r="C15" s="16"/>
      <c r="D15" s="16"/>
      <c r="E15" s="17"/>
      <c r="F15" s="16"/>
      <c r="G15" s="16"/>
      <c r="H15" s="16"/>
      <c r="I15" s="17"/>
      <c r="J15" s="16"/>
      <c r="K15" s="16"/>
      <c r="L15" s="16"/>
      <c r="M15" s="17"/>
      <c r="N15" s="16"/>
      <c r="O15" s="16"/>
      <c r="P15" s="16"/>
    </row>
    <row r="16" spans="1:16" x14ac:dyDescent="0.2">
      <c r="A16" s="15"/>
      <c r="B16" s="16"/>
      <c r="C16" s="16"/>
      <c r="D16" s="16"/>
      <c r="E16" s="17"/>
      <c r="F16" s="16"/>
      <c r="G16" s="16"/>
      <c r="H16" s="16"/>
      <c r="I16" s="17"/>
      <c r="J16" s="16"/>
      <c r="K16" s="16"/>
      <c r="L16" s="16"/>
      <c r="M16" s="17"/>
      <c r="N16" s="16"/>
      <c r="O16" s="16"/>
      <c r="P16" s="16"/>
    </row>
    <row r="17" spans="1:16" x14ac:dyDescent="0.2">
      <c r="A17" s="15"/>
      <c r="B17" s="16"/>
      <c r="C17" s="16"/>
      <c r="D17" s="16"/>
      <c r="E17" s="17"/>
      <c r="F17" s="16"/>
      <c r="G17" s="16"/>
      <c r="H17" s="16"/>
      <c r="I17" s="17"/>
      <c r="J17" s="16"/>
      <c r="K17" s="16"/>
      <c r="L17" s="16"/>
      <c r="M17" s="17"/>
      <c r="N17" s="16"/>
      <c r="O17" s="16"/>
      <c r="P17" s="16"/>
    </row>
    <row r="18" spans="1:16" x14ac:dyDescent="0.2">
      <c r="A18" s="15"/>
      <c r="B18" s="15"/>
      <c r="C18" s="15"/>
      <c r="D18" s="15"/>
      <c r="E18" s="18"/>
      <c r="F18" s="15"/>
      <c r="G18" s="15"/>
      <c r="H18" s="15"/>
      <c r="I18" s="18"/>
      <c r="J18" s="15"/>
      <c r="K18" s="15"/>
      <c r="L18" s="15"/>
      <c r="M18" s="18"/>
      <c r="N18" s="15"/>
      <c r="O18" s="15"/>
      <c r="P18" s="15"/>
    </row>
    <row r="19" spans="1:16" x14ac:dyDescent="0.2">
      <c r="A19" s="15"/>
      <c r="B19" s="15"/>
      <c r="C19" s="15"/>
      <c r="D19" s="15"/>
      <c r="E19" s="18"/>
      <c r="F19" s="15"/>
      <c r="G19" s="15"/>
      <c r="H19" s="15"/>
      <c r="I19" s="18"/>
      <c r="J19" s="15"/>
      <c r="K19" s="15"/>
      <c r="L19" s="15"/>
      <c r="M19" s="18"/>
      <c r="N19" s="15"/>
      <c r="O19" s="15"/>
      <c r="P19" s="13"/>
    </row>
    <row r="20" spans="1:16" ht="15" x14ac:dyDescent="0.3">
      <c r="A20" s="15"/>
      <c r="B20" s="15"/>
      <c r="C20" s="15"/>
      <c r="D20" s="15"/>
      <c r="E20" s="18"/>
      <c r="F20" s="15"/>
      <c r="G20" s="15"/>
      <c r="H20" s="15"/>
      <c r="I20" s="18"/>
      <c r="J20" s="15"/>
      <c r="K20" s="15"/>
      <c r="L20" s="15"/>
      <c r="M20" s="18"/>
      <c r="N20" s="15"/>
      <c r="O20" s="15"/>
      <c r="P20" s="12"/>
    </row>
    <row r="21" spans="1:16" ht="15" x14ac:dyDescent="0.3">
      <c r="A21" s="15"/>
      <c r="B21" s="15"/>
      <c r="C21" s="15"/>
      <c r="D21" s="15"/>
      <c r="E21" s="18"/>
      <c r="F21" s="15"/>
      <c r="G21" s="15"/>
      <c r="H21" s="10"/>
      <c r="I21" s="18"/>
      <c r="J21" s="15"/>
      <c r="K21" s="15"/>
      <c r="L21" s="15"/>
      <c r="M21" s="18"/>
      <c r="N21" s="15"/>
      <c r="O21" s="15"/>
      <c r="P21" s="13"/>
    </row>
    <row r="22" spans="1:16" x14ac:dyDescent="0.2">
      <c r="A22" s="15"/>
      <c r="B22" s="15"/>
      <c r="C22" s="15"/>
      <c r="D22" s="15"/>
      <c r="E22" s="18"/>
      <c r="F22" s="15"/>
      <c r="G22" s="15"/>
      <c r="H22" s="15"/>
      <c r="I22" s="18"/>
      <c r="J22" s="15"/>
      <c r="K22" s="15"/>
      <c r="L22" s="15"/>
      <c r="M22" s="18"/>
      <c r="N22" s="15"/>
      <c r="O22" s="15"/>
      <c r="P22" s="15"/>
    </row>
    <row r="23" spans="1:16" x14ac:dyDescent="0.2">
      <c r="A23" s="15"/>
      <c r="B23" s="15"/>
      <c r="C23" s="15"/>
      <c r="D23" s="15"/>
      <c r="E23" s="18"/>
      <c r="F23" s="15"/>
      <c r="G23" s="15"/>
      <c r="H23" s="13"/>
      <c r="I23" s="18"/>
      <c r="J23" s="15"/>
      <c r="K23" s="15"/>
      <c r="L23" s="15"/>
      <c r="M23" s="18"/>
      <c r="N23" s="15"/>
      <c r="O23" s="15"/>
      <c r="P23" s="15"/>
    </row>
    <row r="24" spans="1:16" x14ac:dyDescent="0.2">
      <c r="A24" s="15"/>
      <c r="B24" s="15"/>
      <c r="C24" s="15"/>
      <c r="D24" s="15"/>
      <c r="E24" s="18"/>
      <c r="F24" s="15"/>
      <c r="G24" s="15"/>
      <c r="H24" s="13"/>
      <c r="I24" s="18"/>
      <c r="J24" s="15"/>
      <c r="K24" s="15"/>
      <c r="L24" s="15"/>
      <c r="M24" s="18"/>
      <c r="N24" s="15"/>
      <c r="O24" s="15"/>
      <c r="P24" s="15"/>
    </row>
    <row r="25" spans="1:16" x14ac:dyDescent="0.2">
      <c r="A25" s="15"/>
      <c r="B25" s="15"/>
      <c r="C25" s="15"/>
      <c r="D25" s="15"/>
      <c r="E25" s="18"/>
      <c r="F25" s="15"/>
      <c r="G25" s="15"/>
      <c r="H25" s="15"/>
      <c r="I25" s="18"/>
      <c r="J25" s="15"/>
      <c r="K25" s="15"/>
      <c r="L25" s="15"/>
      <c r="M25" s="18"/>
      <c r="N25" s="15"/>
      <c r="O25" s="15"/>
      <c r="P25" s="15"/>
    </row>
    <row r="26" spans="1:16" x14ac:dyDescent="0.2">
      <c r="A26" s="15"/>
      <c r="B26" s="15"/>
      <c r="C26" s="15"/>
      <c r="D26" s="15"/>
      <c r="E26" s="18"/>
      <c r="F26" s="15"/>
      <c r="G26" s="15"/>
      <c r="H26" s="15"/>
      <c r="I26" s="18"/>
      <c r="J26" s="15"/>
      <c r="K26" s="15"/>
      <c r="L26" s="15"/>
      <c r="M26" s="18"/>
      <c r="N26" s="15"/>
      <c r="O26" s="15"/>
      <c r="P26" s="15"/>
    </row>
    <row r="27" spans="1:16" x14ac:dyDescent="0.2">
      <c r="A27" s="15"/>
      <c r="B27" s="15"/>
      <c r="C27" s="15"/>
      <c r="D27" s="15"/>
      <c r="E27" s="18"/>
      <c r="F27" s="15"/>
      <c r="G27" s="15"/>
      <c r="H27" s="15"/>
      <c r="I27" s="18"/>
      <c r="J27" s="15"/>
      <c r="K27" s="15"/>
      <c r="L27" s="15"/>
      <c r="M27" s="18"/>
      <c r="N27" s="15"/>
      <c r="O27" s="15"/>
      <c r="P27" s="15"/>
    </row>
    <row r="28" spans="1:16" x14ac:dyDescent="0.2">
      <c r="A28" s="15"/>
      <c r="B28" s="15"/>
      <c r="C28" s="15"/>
      <c r="D28" s="15"/>
      <c r="E28" s="18"/>
      <c r="F28" s="15"/>
      <c r="G28" s="15"/>
      <c r="H28" s="15"/>
      <c r="I28" s="18"/>
      <c r="J28" s="15"/>
      <c r="K28" s="15"/>
      <c r="L28" s="15"/>
      <c r="M28" s="18"/>
      <c r="N28" s="15"/>
      <c r="O28" s="15"/>
      <c r="P28" s="15"/>
    </row>
    <row r="29" spans="1:16" x14ac:dyDescent="0.2">
      <c r="A29" s="15"/>
      <c r="B29" s="15"/>
      <c r="C29" s="15"/>
      <c r="D29" s="15"/>
      <c r="E29" s="18"/>
      <c r="F29" s="15"/>
      <c r="G29" s="15"/>
      <c r="H29" s="15"/>
      <c r="I29" s="18"/>
      <c r="J29" s="15"/>
      <c r="K29" s="15"/>
      <c r="L29" s="15"/>
      <c r="M29" s="18"/>
      <c r="N29" s="15"/>
      <c r="O29" s="15"/>
      <c r="P29" s="15"/>
    </row>
    <row r="30" spans="1:16" x14ac:dyDescent="0.2">
      <c r="A30" s="15"/>
      <c r="B30" s="15"/>
      <c r="C30" s="15"/>
      <c r="D30" s="15"/>
      <c r="E30" s="18"/>
      <c r="F30" s="15"/>
      <c r="G30" s="15"/>
      <c r="H30" s="19"/>
      <c r="I30" s="20"/>
      <c r="J30" s="15"/>
      <c r="K30" s="15"/>
      <c r="L30" s="15"/>
      <c r="M30" s="18"/>
      <c r="N30" s="15"/>
      <c r="O30" s="15"/>
      <c r="P30" s="15"/>
    </row>
    <row r="31" spans="1:16" x14ac:dyDescent="0.2">
      <c r="A31" s="15"/>
      <c r="B31" s="15"/>
      <c r="C31" s="15"/>
      <c r="D31" s="15"/>
      <c r="E31" s="18"/>
      <c r="F31" s="15"/>
      <c r="G31" s="15"/>
      <c r="H31" s="15"/>
      <c r="I31" s="18"/>
      <c r="J31" s="15"/>
      <c r="K31" s="15"/>
      <c r="L31" s="15"/>
      <c r="M31" s="18"/>
      <c r="N31" s="15"/>
      <c r="O31" s="15"/>
      <c r="P31" s="15"/>
    </row>
    <row r="32" spans="1:16" x14ac:dyDescent="0.2">
      <c r="A32" s="15"/>
      <c r="B32" s="15"/>
      <c r="C32" s="15"/>
      <c r="D32" s="15"/>
      <c r="E32" s="18"/>
      <c r="F32" s="15"/>
      <c r="G32" s="15"/>
      <c r="H32" s="15"/>
      <c r="I32" s="18"/>
      <c r="J32" s="15"/>
      <c r="K32" s="15"/>
      <c r="L32" s="15"/>
      <c r="M32" s="18"/>
      <c r="N32" s="15"/>
      <c r="O32" s="15"/>
      <c r="P32" s="15"/>
    </row>
    <row r="33" spans="1:16" x14ac:dyDescent="0.2">
      <c r="A33" s="15"/>
      <c r="B33" s="15"/>
      <c r="C33" s="15"/>
      <c r="D33" s="15"/>
      <c r="E33" s="18"/>
      <c r="F33" s="15"/>
      <c r="G33" s="15"/>
      <c r="H33" s="15"/>
      <c r="I33" s="18"/>
      <c r="J33" s="15"/>
      <c r="K33" s="15"/>
      <c r="L33" s="15"/>
      <c r="M33" s="18"/>
      <c r="N33" s="15"/>
      <c r="O33" s="15"/>
      <c r="P33" s="15"/>
    </row>
    <row r="34" spans="1:16" x14ac:dyDescent="0.2">
      <c r="A34" s="15"/>
      <c r="B34" s="15"/>
      <c r="C34" s="15"/>
      <c r="D34" s="15"/>
      <c r="E34" s="18"/>
      <c r="F34" s="15"/>
      <c r="G34" s="15"/>
      <c r="H34" s="15"/>
      <c r="I34" s="18"/>
      <c r="J34" s="15"/>
      <c r="K34" s="15"/>
      <c r="L34" s="15"/>
      <c r="M34" s="18"/>
      <c r="N34" s="15"/>
      <c r="O34" s="15"/>
      <c r="P34" s="15"/>
    </row>
    <row r="35" spans="1:16" x14ac:dyDescent="0.2">
      <c r="A35" s="15"/>
      <c r="B35" s="15"/>
      <c r="C35" s="15"/>
      <c r="D35" s="15"/>
      <c r="E35" s="18"/>
      <c r="F35" s="15"/>
      <c r="G35" s="15"/>
      <c r="H35" s="15"/>
      <c r="I35" s="18"/>
      <c r="J35" s="15"/>
      <c r="K35" s="15"/>
      <c r="L35" s="15"/>
      <c r="M35" s="18"/>
      <c r="N35" s="15"/>
      <c r="O35" s="15"/>
      <c r="P35" s="15"/>
    </row>
    <row r="36" spans="1:16" x14ac:dyDescent="0.2">
      <c r="A36" s="15"/>
      <c r="B36" s="15"/>
      <c r="C36" s="15"/>
      <c r="D36" s="15"/>
      <c r="E36" s="18"/>
      <c r="F36" s="15"/>
      <c r="G36" s="15"/>
      <c r="H36" s="15"/>
      <c r="I36" s="18"/>
      <c r="J36" s="15"/>
      <c r="K36" s="15"/>
      <c r="L36" s="15"/>
      <c r="M36" s="18"/>
      <c r="N36" s="15"/>
      <c r="O36" s="15"/>
      <c r="P36" s="15"/>
    </row>
    <row r="37" spans="1:16" x14ac:dyDescent="0.2">
      <c r="A37" s="15"/>
      <c r="B37" s="15"/>
      <c r="C37" s="15"/>
      <c r="D37" s="15"/>
      <c r="E37" s="18"/>
      <c r="F37" s="15"/>
      <c r="G37" s="15"/>
      <c r="H37" s="15"/>
      <c r="I37" s="18"/>
      <c r="J37" s="15"/>
      <c r="K37" s="15"/>
      <c r="L37" s="15"/>
      <c r="M37" s="18"/>
      <c r="N37" s="15"/>
      <c r="O37" s="15"/>
      <c r="P37" s="15"/>
    </row>
    <row r="38" spans="1:16" x14ac:dyDescent="0.2">
      <c r="A38" s="15"/>
      <c r="B38" s="15"/>
      <c r="C38" s="15"/>
      <c r="D38" s="15"/>
      <c r="E38" s="18"/>
      <c r="F38" s="15"/>
      <c r="G38" s="15"/>
      <c r="H38" s="15"/>
      <c r="I38" s="18"/>
      <c r="J38" s="15"/>
      <c r="K38" s="15"/>
      <c r="L38" s="15"/>
      <c r="M38" s="18"/>
      <c r="N38" s="15"/>
      <c r="O38" s="15"/>
      <c r="P38" s="15"/>
    </row>
    <row r="39" spans="1:16" x14ac:dyDescent="0.2">
      <c r="A39" s="15"/>
      <c r="B39" s="15"/>
      <c r="C39" s="15"/>
      <c r="D39" s="15"/>
      <c r="E39" s="18"/>
      <c r="F39" s="15"/>
      <c r="G39" s="15"/>
      <c r="H39" s="15"/>
      <c r="I39" s="18"/>
      <c r="J39" s="15"/>
      <c r="K39" s="15"/>
      <c r="L39" s="15"/>
      <c r="M39" s="18"/>
      <c r="N39" s="15"/>
      <c r="O39" s="15"/>
      <c r="P39" s="15"/>
    </row>
    <row r="41" spans="1:16" x14ac:dyDescent="0.2">
      <c r="A41" s="30" t="s">
        <v>2</v>
      </c>
      <c r="B41" s="31">
        <f>+SUM(B10:B39)</f>
        <v>562708.73</v>
      </c>
      <c r="C41" s="31">
        <f>+SUM(C10:C39)</f>
        <v>96813.99</v>
      </c>
      <c r="D41" s="31">
        <f>+SUM(D10:D39)</f>
        <v>1270160.6100000001</v>
      </c>
      <c r="F41" s="31">
        <f>+SUM(F10:F39)</f>
        <v>0</v>
      </c>
      <c r="G41" s="31">
        <f>+SUM(G10:G39)</f>
        <v>16960</v>
      </c>
      <c r="H41" s="31">
        <f>+SUM(H10:H39)</f>
        <v>33920</v>
      </c>
      <c r="J41" s="31">
        <f>+SUM(J10:J39)</f>
        <v>0</v>
      </c>
      <c r="K41" s="31">
        <f>+SUM(K10:K39)</f>
        <v>0</v>
      </c>
      <c r="L41" s="31">
        <f>+SUM(L10:L39)</f>
        <v>0</v>
      </c>
      <c r="N41" s="31">
        <f>+SUM(N10:N39)</f>
        <v>562708.73</v>
      </c>
      <c r="O41" s="31">
        <f t="shared" ref="O41:P41" si="0">+SUM(O10:O39)</f>
        <v>113773.99</v>
      </c>
      <c r="P41" s="31">
        <f t="shared" si="0"/>
        <v>1304080.6100000001</v>
      </c>
    </row>
    <row r="42" spans="1:16" ht="13.5" thickBot="1" x14ac:dyDescent="0.25"/>
    <row r="43" spans="1:16" x14ac:dyDescent="0.2">
      <c r="A43" s="231"/>
      <c r="B43" s="231"/>
      <c r="C43" s="231"/>
      <c r="D43" s="231"/>
      <c r="E43" s="231"/>
      <c r="F43" s="231"/>
      <c r="G43" s="231"/>
      <c r="H43" s="231"/>
      <c r="I43" s="231"/>
      <c r="J43" s="231"/>
      <c r="K43" s="231"/>
      <c r="L43" s="231"/>
      <c r="M43" s="231"/>
      <c r="N43" s="231"/>
      <c r="O43" s="231"/>
      <c r="P43" s="231"/>
    </row>
    <row r="44" spans="1:16" x14ac:dyDescent="0.2">
      <c r="A44" s="153"/>
      <c r="B44" s="153"/>
      <c r="C44" s="153"/>
      <c r="D44" s="153"/>
      <c r="E44" s="153"/>
      <c r="F44" s="153"/>
      <c r="G44" s="153"/>
      <c r="H44" s="153"/>
      <c r="I44" s="153"/>
      <c r="J44" s="153"/>
      <c r="K44" s="153"/>
      <c r="L44" s="153"/>
      <c r="M44" s="153"/>
      <c r="N44" s="153"/>
      <c r="O44" s="153"/>
      <c r="P44" s="153"/>
    </row>
    <row r="45" spans="1:16" x14ac:dyDescent="0.2">
      <c r="A45" s="153"/>
      <c r="B45" s="153"/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3"/>
    </row>
    <row r="46" spans="1:16" x14ac:dyDescent="0.2">
      <c r="A46" s="153"/>
      <c r="B46" s="153"/>
      <c r="C46" s="153"/>
      <c r="D46" s="153"/>
      <c r="E46" s="153"/>
      <c r="F46" s="153"/>
      <c r="G46" s="153"/>
      <c r="H46" s="153"/>
      <c r="I46" s="153"/>
      <c r="J46" s="153"/>
      <c r="K46" s="153"/>
      <c r="L46" s="153"/>
      <c r="M46" s="153"/>
      <c r="N46" s="153"/>
      <c r="O46" s="153"/>
      <c r="P46" s="153"/>
    </row>
    <row r="47" spans="1:16" x14ac:dyDescent="0.2">
      <c r="A47" s="153"/>
      <c r="B47" s="153"/>
      <c r="C47" s="153"/>
      <c r="D47" s="153"/>
      <c r="E47" s="153"/>
      <c r="F47" s="153"/>
      <c r="G47" s="153"/>
      <c r="H47" s="153"/>
      <c r="I47" s="153"/>
      <c r="J47" s="153"/>
      <c r="K47" s="153"/>
      <c r="L47" s="153"/>
      <c r="M47" s="153"/>
      <c r="N47" s="153"/>
      <c r="O47" s="153"/>
      <c r="P47" s="153"/>
    </row>
    <row r="48" spans="1:16" x14ac:dyDescent="0.2">
      <c r="A48" s="153"/>
      <c r="B48" s="153"/>
      <c r="C48" s="153"/>
      <c r="D48" s="153"/>
      <c r="E48" s="153"/>
      <c r="F48" s="153"/>
      <c r="G48" s="153"/>
      <c r="H48" s="153"/>
      <c r="I48" s="153"/>
      <c r="J48" s="153"/>
      <c r="K48" s="153"/>
      <c r="L48" s="153"/>
      <c r="M48" s="153"/>
      <c r="N48" s="153"/>
      <c r="O48" s="153"/>
      <c r="P48" s="153"/>
    </row>
    <row r="49" spans="1:16" x14ac:dyDescent="0.2">
      <c r="A49" s="153"/>
      <c r="B49" s="153"/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</row>
    <row r="50" spans="1:16" x14ac:dyDescent="0.2">
      <c r="A50" s="227" t="s">
        <v>9</v>
      </c>
      <c r="B50" s="227"/>
      <c r="C50" s="227"/>
      <c r="D50" s="153"/>
      <c r="E50" s="153"/>
      <c r="F50" s="153"/>
      <c r="G50" s="225" t="s">
        <v>10</v>
      </c>
      <c r="H50" s="225"/>
      <c r="I50" s="225"/>
      <c r="J50" s="225"/>
      <c r="K50" s="153"/>
      <c r="L50" s="153"/>
      <c r="M50" s="153"/>
      <c r="N50" s="225" t="s">
        <v>11</v>
      </c>
      <c r="O50" s="225"/>
      <c r="P50" s="225"/>
    </row>
    <row r="51" spans="1:16" x14ac:dyDescent="0.2">
      <c r="A51" s="226" t="s">
        <v>146</v>
      </c>
      <c r="B51" s="226"/>
      <c r="C51" s="226"/>
      <c r="D51" s="153"/>
      <c r="E51" s="153"/>
      <c r="F51" s="153"/>
      <c r="G51" s="226" t="s">
        <v>21</v>
      </c>
      <c r="H51" s="226"/>
      <c r="I51" s="226"/>
      <c r="J51" s="226"/>
      <c r="K51" s="153"/>
      <c r="L51" s="153"/>
      <c r="M51" s="153"/>
      <c r="N51" s="226" t="s">
        <v>22</v>
      </c>
      <c r="O51" s="226"/>
      <c r="P51" s="226"/>
    </row>
    <row r="52" spans="1:16" x14ac:dyDescent="0.2">
      <c r="A52" s="226" t="s">
        <v>147</v>
      </c>
      <c r="B52" s="226"/>
      <c r="C52" s="226"/>
      <c r="D52" s="153"/>
      <c r="E52" s="153"/>
      <c r="F52" s="153"/>
      <c r="G52" s="226" t="s">
        <v>132</v>
      </c>
      <c r="H52" s="226"/>
      <c r="I52" s="226"/>
      <c r="J52" s="226"/>
      <c r="K52" s="153"/>
      <c r="L52" s="153"/>
      <c r="M52" s="153"/>
      <c r="N52" s="226" t="s">
        <v>133</v>
      </c>
      <c r="O52" s="226"/>
      <c r="P52" s="226"/>
    </row>
    <row r="53" spans="1:16" x14ac:dyDescent="0.2">
      <c r="D53" s="153"/>
      <c r="E53" s="153"/>
      <c r="F53" s="153"/>
      <c r="K53" s="153"/>
      <c r="L53" s="153"/>
      <c r="M53" s="153"/>
      <c r="N53" s="153"/>
      <c r="O53" s="153"/>
      <c r="P53" s="153"/>
    </row>
    <row r="55" spans="1:16" x14ac:dyDescent="0.2">
      <c r="A55" s="226"/>
      <c r="B55" s="226"/>
      <c r="C55" s="226"/>
      <c r="G55" s="226"/>
      <c r="H55" s="226"/>
      <c r="I55" s="226"/>
      <c r="J55" s="226"/>
      <c r="N55" s="226"/>
      <c r="O55" s="226"/>
      <c r="P55" s="226"/>
    </row>
    <row r="56" spans="1:16" x14ac:dyDescent="0.2">
      <c r="A56" s="226"/>
      <c r="B56" s="226"/>
      <c r="C56" s="226"/>
      <c r="G56" s="226"/>
      <c r="H56" s="226"/>
      <c r="I56" s="226"/>
      <c r="J56" s="226"/>
      <c r="N56" s="226"/>
      <c r="O56" s="226"/>
      <c r="P56" s="226"/>
    </row>
    <row r="57" spans="1:16" x14ac:dyDescent="0.2">
      <c r="A57" s="226"/>
      <c r="B57" s="226"/>
      <c r="C57" s="226"/>
      <c r="G57" s="226"/>
      <c r="H57" s="226"/>
      <c r="I57" s="226"/>
      <c r="J57" s="226"/>
      <c r="N57" s="226"/>
      <c r="O57" s="226"/>
      <c r="P57" s="226"/>
    </row>
  </sheetData>
  <mergeCells count="30">
    <mergeCell ref="G57:J57"/>
    <mergeCell ref="A56:C56"/>
    <mergeCell ref="A57:C57"/>
    <mergeCell ref="A55:C55"/>
    <mergeCell ref="N57:P57"/>
    <mergeCell ref="N56:P56"/>
    <mergeCell ref="G56:J56"/>
    <mergeCell ref="G55:J55"/>
    <mergeCell ref="N55:P55"/>
    <mergeCell ref="N8:P8"/>
    <mergeCell ref="A43:P43"/>
    <mergeCell ref="B7:L7"/>
    <mergeCell ref="A8:A9"/>
    <mergeCell ref="B8:D8"/>
    <mergeCell ref="F8:H8"/>
    <mergeCell ref="J8:L8"/>
    <mergeCell ref="A1:P1"/>
    <mergeCell ref="A2:P2"/>
    <mergeCell ref="A3:P3"/>
    <mergeCell ref="A5:P5"/>
    <mergeCell ref="A6:P6"/>
    <mergeCell ref="N50:P50"/>
    <mergeCell ref="N51:P51"/>
    <mergeCell ref="N52:P52"/>
    <mergeCell ref="A50:C50"/>
    <mergeCell ref="A51:C51"/>
    <mergeCell ref="A52:C52"/>
    <mergeCell ref="G50:J50"/>
    <mergeCell ref="G51:J51"/>
    <mergeCell ref="G52:J52"/>
  </mergeCells>
  <printOptions horizontalCentered="1"/>
  <pageMargins left="0.19685039370078741" right="0.19685039370078741" top="0.39370078740157483" bottom="0.39370078740157483" header="0" footer="0"/>
  <pageSetup scale="70" fitToWidth="0" orientation="landscape" r:id="rId1"/>
  <headerFooter alignWithMargins="0"/>
  <ignoredErrors>
    <ignoredError sqref="B41:D41 F41:H41 J41:L41 N41:P4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7"/>
  <sheetViews>
    <sheetView showGridLines="0" view="pageBreakPreview" zoomScale="60" zoomScaleNormal="100" workbookViewId="0">
      <selection activeCell="B9" sqref="B9"/>
    </sheetView>
  </sheetViews>
  <sheetFormatPr baseColWidth="10" defaultColWidth="11.42578125" defaultRowHeight="12.75" x14ac:dyDescent="0.2"/>
  <cols>
    <col min="1" max="1" width="30.42578125" style="2" customWidth="1"/>
    <col min="2" max="2" width="28.85546875" style="2" customWidth="1"/>
    <col min="3" max="3" width="21.42578125" style="26" customWidth="1"/>
    <col min="4" max="4" width="35.28515625" style="2" customWidth="1"/>
    <col min="5" max="5" width="28.42578125" style="2" customWidth="1"/>
    <col min="6" max="6" width="37.85546875" style="2" customWidth="1"/>
    <col min="7" max="7" width="22.42578125" style="2" customWidth="1"/>
    <col min="8" max="16384" width="11.42578125" style="2"/>
  </cols>
  <sheetData>
    <row r="1" spans="1:16" customFormat="1" ht="22.5" customHeight="1" x14ac:dyDescent="0.35">
      <c r="A1" s="228" t="s">
        <v>0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</row>
    <row r="2" spans="1:16" customFormat="1" ht="22.5" customHeight="1" x14ac:dyDescent="0.35">
      <c r="A2" s="229" t="s">
        <v>140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</row>
    <row r="3" spans="1:16" s="29" customFormat="1" ht="22.5" customHeight="1" x14ac:dyDescent="0.35">
      <c r="A3" s="228" t="s">
        <v>139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</row>
    <row r="4" spans="1:16" s="25" customFormat="1" ht="28.5" customHeight="1" x14ac:dyDescent="0.35">
      <c r="A4" s="4" t="s">
        <v>19</v>
      </c>
      <c r="B4" s="4"/>
      <c r="C4" s="28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</row>
    <row r="5" spans="1:16" s="25" customFormat="1" ht="28.5" customHeight="1" x14ac:dyDescent="0.2">
      <c r="A5" s="234" t="s">
        <v>13</v>
      </c>
      <c r="B5" s="234"/>
      <c r="C5" s="234"/>
      <c r="D5" s="234"/>
      <c r="E5" s="234"/>
      <c r="F5" s="234"/>
      <c r="G5" s="234"/>
      <c r="H5"/>
      <c r="I5"/>
      <c r="J5"/>
      <c r="K5"/>
      <c r="L5"/>
      <c r="M5"/>
      <c r="N5"/>
      <c r="O5"/>
      <c r="P5"/>
    </row>
    <row r="6" spans="1:16" s="25" customFormat="1" ht="28.5" customHeight="1" x14ac:dyDescent="0.2">
      <c r="A6" s="235" t="s">
        <v>14</v>
      </c>
      <c r="B6" s="235"/>
      <c r="C6" s="235"/>
      <c r="D6" s="235"/>
      <c r="E6" s="235"/>
      <c r="F6" s="235"/>
      <c r="G6" s="235"/>
      <c r="H6"/>
      <c r="I6"/>
      <c r="J6"/>
      <c r="K6"/>
      <c r="L6"/>
      <c r="M6"/>
      <c r="N6"/>
      <c r="O6"/>
      <c r="P6"/>
    </row>
    <row r="7" spans="1:16" s="25" customFormat="1" ht="28.5" customHeight="1" x14ac:dyDescent="0.2">
      <c r="A7" s="46" t="s">
        <v>152</v>
      </c>
      <c r="B7" s="47"/>
      <c r="C7" s="47"/>
      <c r="D7" s="47"/>
      <c r="E7" s="47"/>
      <c r="F7" s="47"/>
      <c r="G7" s="48"/>
      <c r="H7" s="29"/>
      <c r="I7" s="29"/>
      <c r="J7" s="29"/>
      <c r="K7" s="29"/>
      <c r="L7" s="29"/>
      <c r="M7" s="29"/>
      <c r="N7" s="29"/>
      <c r="O7" s="29"/>
      <c r="P7" s="29"/>
    </row>
    <row r="8" spans="1:16" s="25" customFormat="1" ht="28.5" customHeight="1" x14ac:dyDescent="0.2">
      <c r="A8" s="49" t="s">
        <v>18</v>
      </c>
      <c r="B8" s="50"/>
      <c r="C8" s="50"/>
      <c r="D8" s="51"/>
      <c r="E8" s="50"/>
      <c r="F8" s="50"/>
      <c r="G8" s="52"/>
    </row>
    <row r="9" spans="1:16" s="25" customFormat="1" ht="28.5" customHeight="1" x14ac:dyDescent="0.2">
      <c r="A9" s="53" t="s">
        <v>148</v>
      </c>
      <c r="B9" s="54"/>
      <c r="C9" s="54"/>
      <c r="D9" s="55"/>
      <c r="E9" s="54"/>
      <c r="F9" s="54"/>
      <c r="G9" s="56"/>
    </row>
    <row r="10" spans="1:16" s="25" customFormat="1" ht="28.5" customHeight="1" x14ac:dyDescent="0.2">
      <c r="A10" s="53" t="s">
        <v>15</v>
      </c>
      <c r="B10" s="54"/>
      <c r="C10" s="54"/>
      <c r="D10" s="55"/>
      <c r="E10" s="54"/>
      <c r="F10" s="54"/>
      <c r="G10" s="56"/>
    </row>
    <row r="11" spans="1:16" s="25" customFormat="1" ht="28.5" customHeight="1" x14ac:dyDescent="0.2">
      <c r="A11" s="53" t="s">
        <v>16</v>
      </c>
      <c r="B11" s="54"/>
      <c r="C11" s="54"/>
      <c r="D11" s="55"/>
      <c r="E11" s="54"/>
      <c r="F11" s="54"/>
      <c r="G11" s="56"/>
    </row>
    <row r="12" spans="1:16" s="25" customFormat="1" ht="28.5" customHeight="1" x14ac:dyDescent="0.2">
      <c r="A12" s="53"/>
      <c r="B12" s="54"/>
      <c r="C12" s="54"/>
      <c r="D12" s="55"/>
      <c r="E12" s="54"/>
      <c r="F12" s="54"/>
      <c r="G12" s="56"/>
    </row>
    <row r="13" spans="1:16" s="25" customFormat="1" ht="28.5" customHeight="1" x14ac:dyDescent="0.2">
      <c r="A13" s="32"/>
      <c r="B13" s="33"/>
      <c r="C13" s="33"/>
      <c r="D13" s="34"/>
      <c r="E13" s="33"/>
      <c r="F13" s="33"/>
      <c r="G13" s="35"/>
    </row>
    <row r="14" spans="1:16" x14ac:dyDescent="0.2">
      <c r="A14" s="36"/>
      <c r="B14" s="37"/>
      <c r="C14" s="38"/>
      <c r="D14" s="39"/>
      <c r="E14" s="38"/>
      <c r="F14" s="38"/>
      <c r="G14" s="40"/>
      <c r="H14" s="25"/>
      <c r="I14" s="25"/>
      <c r="J14" s="25"/>
      <c r="K14" s="25"/>
      <c r="L14" s="25"/>
      <c r="M14" s="25"/>
      <c r="N14" s="25"/>
      <c r="O14" s="25"/>
      <c r="P14" s="25"/>
    </row>
    <row r="15" spans="1:16" x14ac:dyDescent="0.2">
      <c r="A15" s="33"/>
      <c r="B15" s="156"/>
      <c r="C15" s="33"/>
      <c r="D15" s="34"/>
      <c r="E15" s="33"/>
      <c r="F15" s="33"/>
      <c r="G15" s="33"/>
      <c r="H15" s="25"/>
      <c r="I15" s="25"/>
      <c r="J15" s="25"/>
      <c r="K15" s="25"/>
      <c r="L15" s="25"/>
      <c r="M15" s="25"/>
      <c r="N15" s="25"/>
      <c r="O15" s="25"/>
      <c r="P15" s="25"/>
    </row>
    <row r="16" spans="1:16" x14ac:dyDescent="0.2">
      <c r="A16" s="33"/>
      <c r="B16" s="156"/>
      <c r="C16" s="33"/>
      <c r="D16" s="34"/>
      <c r="E16" s="33"/>
      <c r="F16" s="33"/>
      <c r="G16" s="33"/>
      <c r="H16" s="25"/>
      <c r="I16" s="25"/>
      <c r="J16" s="25"/>
      <c r="K16" s="25"/>
      <c r="L16" s="25"/>
      <c r="M16" s="25"/>
      <c r="N16" s="25"/>
      <c r="O16" s="25"/>
      <c r="P16" s="25"/>
    </row>
    <row r="17" spans="1:16" x14ac:dyDescent="0.2">
      <c r="A17" s="33"/>
      <c r="B17" s="156"/>
      <c r="C17" s="33"/>
      <c r="D17" s="34"/>
      <c r="E17" s="33"/>
      <c r="F17" s="33"/>
      <c r="G17" s="33"/>
      <c r="H17" s="25"/>
      <c r="I17" s="25"/>
      <c r="J17" s="25"/>
      <c r="K17" s="25"/>
      <c r="L17" s="25"/>
      <c r="M17" s="25"/>
      <c r="N17" s="25"/>
      <c r="O17" s="25"/>
      <c r="P17" s="25"/>
    </row>
    <row r="18" spans="1:16" x14ac:dyDescent="0.2">
      <c r="A18" s="33"/>
      <c r="B18" s="156"/>
      <c r="C18" s="33"/>
      <c r="D18" s="34"/>
      <c r="E18" s="33"/>
      <c r="F18" s="33"/>
      <c r="G18" s="33"/>
      <c r="H18" s="25"/>
      <c r="I18" s="25"/>
      <c r="J18" s="25"/>
      <c r="K18" s="25"/>
      <c r="L18" s="25"/>
      <c r="M18" s="25"/>
      <c r="N18" s="25"/>
      <c r="O18" s="25"/>
      <c r="P18" s="25"/>
    </row>
    <row r="19" spans="1:16" x14ac:dyDescent="0.2">
      <c r="A19" s="33"/>
      <c r="B19" s="156"/>
      <c r="C19" s="33"/>
      <c r="D19" s="34"/>
      <c r="E19" s="33"/>
      <c r="F19" s="33"/>
      <c r="G19" s="33"/>
      <c r="H19" s="25"/>
      <c r="I19" s="25"/>
      <c r="J19" s="25"/>
      <c r="K19" s="25"/>
      <c r="L19" s="25"/>
      <c r="M19" s="25"/>
      <c r="N19" s="25"/>
      <c r="O19" s="25"/>
      <c r="P19" s="25"/>
    </row>
    <row r="20" spans="1:16" x14ac:dyDescent="0.2">
      <c r="A20" s="33"/>
      <c r="B20" s="156"/>
      <c r="C20" s="33"/>
      <c r="D20" s="34"/>
      <c r="E20" s="33"/>
      <c r="F20" s="33"/>
      <c r="G20" s="33"/>
      <c r="H20" s="25"/>
      <c r="I20" s="25"/>
      <c r="J20" s="25"/>
      <c r="K20" s="25"/>
      <c r="L20" s="25"/>
      <c r="M20" s="25"/>
      <c r="N20" s="25"/>
      <c r="O20" s="25"/>
      <c r="P20" s="25"/>
    </row>
    <row r="21" spans="1:16" x14ac:dyDescent="0.2">
      <c r="A21" s="33"/>
      <c r="B21" s="156"/>
      <c r="C21" s="33"/>
      <c r="D21" s="34"/>
      <c r="E21" s="33"/>
      <c r="F21" s="33"/>
      <c r="G21" s="33"/>
      <c r="H21" s="25"/>
      <c r="I21" s="25"/>
      <c r="J21" s="25"/>
      <c r="K21" s="25"/>
      <c r="L21" s="25"/>
      <c r="M21" s="25"/>
      <c r="N21" s="25"/>
      <c r="O21" s="25"/>
      <c r="P21" s="25"/>
    </row>
    <row r="22" spans="1:16" x14ac:dyDescent="0.2">
      <c r="A22" s="33"/>
      <c r="B22" s="156"/>
      <c r="C22" s="33"/>
      <c r="D22" s="34"/>
      <c r="E22" s="33"/>
      <c r="F22" s="33"/>
      <c r="G22" s="33"/>
      <c r="H22" s="25"/>
      <c r="I22" s="25"/>
      <c r="J22" s="25"/>
      <c r="K22" s="25"/>
      <c r="L22" s="25"/>
      <c r="M22" s="25"/>
      <c r="N22" s="25"/>
      <c r="O22" s="25"/>
      <c r="P22" s="25"/>
    </row>
    <row r="23" spans="1:16" x14ac:dyDescent="0.2">
      <c r="G23" s="27"/>
    </row>
    <row r="24" spans="1:16" x14ac:dyDescent="0.2">
      <c r="A24" s="227" t="s">
        <v>134</v>
      </c>
      <c r="B24" s="227"/>
      <c r="C24" s="2"/>
      <c r="D24" s="155" t="s">
        <v>135</v>
      </c>
      <c r="F24" s="155" t="s">
        <v>137</v>
      </c>
      <c r="G24" s="27"/>
    </row>
    <row r="25" spans="1:16" x14ac:dyDescent="0.2">
      <c r="A25" s="226" t="s">
        <v>146</v>
      </c>
      <c r="B25" s="226"/>
      <c r="C25" s="152"/>
      <c r="D25" s="152" t="s">
        <v>136</v>
      </c>
      <c r="F25" s="152" t="s">
        <v>138</v>
      </c>
      <c r="G25" s="27"/>
    </row>
    <row r="26" spans="1:16" x14ac:dyDescent="0.2">
      <c r="A26" s="226" t="s">
        <v>147</v>
      </c>
      <c r="B26" s="226"/>
      <c r="C26" s="154"/>
      <c r="D26" s="152" t="s">
        <v>132</v>
      </c>
      <c r="F26" s="152" t="s">
        <v>133</v>
      </c>
    </row>
    <row r="27" spans="1:16" x14ac:dyDescent="0.2">
      <c r="B27" s="226"/>
      <c r="C27" s="226"/>
      <c r="D27" s="226"/>
    </row>
  </sheetData>
  <sheetProtection insertRows="0"/>
  <mergeCells count="9">
    <mergeCell ref="B27:D27"/>
    <mergeCell ref="A24:B24"/>
    <mergeCell ref="A25:B25"/>
    <mergeCell ref="A26:B26"/>
    <mergeCell ref="A1:P1"/>
    <mergeCell ref="A2:P2"/>
    <mergeCell ref="A3:P3"/>
    <mergeCell ref="A5:G5"/>
    <mergeCell ref="A6:G6"/>
  </mergeCells>
  <pageMargins left="0.70866141732283472" right="0.70866141732283472" top="0.74803149606299213" bottom="0.74803149606299213" header="0.31496062992125984" footer="0.31496062992125984"/>
  <pageSetup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6"/>
  <sheetViews>
    <sheetView view="pageBreakPreview" zoomScale="60" zoomScaleNormal="100" workbookViewId="0">
      <selection activeCell="H18" sqref="H18"/>
    </sheetView>
  </sheetViews>
  <sheetFormatPr baseColWidth="10" defaultColWidth="11.42578125" defaultRowHeight="15" x14ac:dyDescent="0.25"/>
  <cols>
    <col min="1" max="1" width="7.7109375" style="58" customWidth="1"/>
    <col min="2" max="2" width="1.7109375" style="58" customWidth="1"/>
    <col min="3" max="3" width="49.140625" style="58" customWidth="1"/>
    <col min="4" max="4" width="27.140625" style="58" customWidth="1"/>
    <col min="5" max="5" width="8.7109375" style="58" customWidth="1"/>
    <col min="6" max="6" width="13" style="58" customWidth="1"/>
    <col min="7" max="7" width="52.7109375" style="58" customWidth="1"/>
    <col min="8" max="8" width="27.85546875" style="58" customWidth="1"/>
    <col min="9" max="9" width="9.140625" style="58" customWidth="1"/>
    <col min="10" max="16384" width="11.42578125" style="58"/>
  </cols>
  <sheetData>
    <row r="1" spans="1:16" ht="18" x14ac:dyDescent="0.35">
      <c r="A1" s="228" t="s">
        <v>0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</row>
    <row r="2" spans="1:16" ht="18" x14ac:dyDescent="0.35">
      <c r="A2" s="229" t="s">
        <v>140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</row>
    <row r="3" spans="1:16" ht="18" x14ac:dyDescent="0.35">
      <c r="A3" s="228" t="s">
        <v>139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</row>
    <row r="4" spans="1:16" ht="18" x14ac:dyDescent="0.35">
      <c r="A4" s="4" t="s">
        <v>19</v>
      </c>
      <c r="B4" s="4"/>
      <c r="C4" s="28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</row>
    <row r="5" spans="1:16" x14ac:dyDescent="0.25">
      <c r="A5" s="242" t="s">
        <v>23</v>
      </c>
      <c r="B5" s="242"/>
      <c r="C5" s="242"/>
      <c r="D5" s="242"/>
      <c r="E5" s="242"/>
      <c r="F5" s="242"/>
      <c r="G5" s="242"/>
      <c r="H5" s="242"/>
      <c r="I5" s="242"/>
      <c r="J5" s="57"/>
      <c r="K5" s="57"/>
      <c r="L5" s="57"/>
    </row>
    <row r="6" spans="1:16" ht="15.75" thickBot="1" x14ac:dyDescent="0.3">
      <c r="A6" s="242" t="s">
        <v>153</v>
      </c>
      <c r="B6" s="242"/>
      <c r="C6" s="242"/>
      <c r="D6" s="242"/>
      <c r="E6" s="242"/>
      <c r="F6" s="242"/>
      <c r="G6" s="242"/>
      <c r="H6" s="242"/>
      <c r="I6" s="242"/>
      <c r="J6" s="57"/>
      <c r="K6" s="57"/>
      <c r="L6" s="57"/>
    </row>
    <row r="7" spans="1:16" x14ac:dyDescent="0.25">
      <c r="A7" s="243" t="s">
        <v>24</v>
      </c>
      <c r="B7" s="244"/>
      <c r="C7" s="236" t="s">
        <v>25</v>
      </c>
      <c r="D7" s="236" t="s">
        <v>26</v>
      </c>
      <c r="E7" s="236" t="s">
        <v>27</v>
      </c>
      <c r="F7" s="236" t="s">
        <v>28</v>
      </c>
      <c r="G7" s="236" t="s">
        <v>29</v>
      </c>
      <c r="H7" s="236" t="s">
        <v>26</v>
      </c>
      <c r="I7" s="238" t="s">
        <v>27</v>
      </c>
    </row>
    <row r="8" spans="1:16" ht="6.75" customHeight="1" thickBot="1" x14ac:dyDescent="0.3">
      <c r="A8" s="245"/>
      <c r="B8" s="246"/>
      <c r="C8" s="237"/>
      <c r="D8" s="237"/>
      <c r="E8" s="237"/>
      <c r="F8" s="237"/>
      <c r="G8" s="237"/>
      <c r="H8" s="237"/>
      <c r="I8" s="239"/>
    </row>
    <row r="9" spans="1:16" ht="17.100000000000001" customHeight="1" x14ac:dyDescent="0.25">
      <c r="A9" s="240">
        <v>1114</v>
      </c>
      <c r="B9" s="241"/>
      <c r="C9" s="60" t="s">
        <v>30</v>
      </c>
      <c r="D9" s="61">
        <v>2748569.52</v>
      </c>
      <c r="E9" s="62"/>
      <c r="F9" s="63">
        <v>2111</v>
      </c>
      <c r="G9" s="60" t="s">
        <v>31</v>
      </c>
      <c r="H9" s="61">
        <v>0</v>
      </c>
      <c r="I9" s="64"/>
    </row>
    <row r="10" spans="1:16" ht="17.100000000000001" customHeight="1" x14ac:dyDescent="0.25">
      <c r="A10" s="65" t="s">
        <v>32</v>
      </c>
      <c r="B10" s="66"/>
      <c r="C10" s="67"/>
      <c r="D10" s="68">
        <f>SUM(D9)</f>
        <v>2748569.52</v>
      </c>
      <c r="E10" s="69">
        <f>(D10/D43)*100</f>
        <v>8.968604304602886</v>
      </c>
      <c r="F10" s="70" t="s">
        <v>33</v>
      </c>
      <c r="G10" s="71" t="s">
        <v>34</v>
      </c>
      <c r="H10" s="72">
        <v>152411.29999999999</v>
      </c>
      <c r="I10" s="64"/>
    </row>
    <row r="11" spans="1:16" ht="17.100000000000001" customHeight="1" x14ac:dyDescent="0.25">
      <c r="A11" s="73">
        <v>1228</v>
      </c>
      <c r="B11" s="74"/>
      <c r="C11" s="71" t="s">
        <v>35</v>
      </c>
      <c r="D11" s="72">
        <v>32458.7</v>
      </c>
      <c r="E11" s="62"/>
      <c r="F11" s="70" t="s">
        <v>36</v>
      </c>
      <c r="G11" s="71" t="s">
        <v>37</v>
      </c>
      <c r="H11" s="72">
        <v>5941523.8499999996</v>
      </c>
      <c r="I11" s="64"/>
      <c r="K11" s="75"/>
    </row>
    <row r="12" spans="1:16" ht="17.100000000000001" customHeight="1" x14ac:dyDescent="0.25">
      <c r="A12" s="65" t="s">
        <v>38</v>
      </c>
      <c r="B12" s="66"/>
      <c r="C12" s="67"/>
      <c r="D12" s="68">
        <f>SUM(D11)</f>
        <v>32458.7</v>
      </c>
      <c r="E12" s="69">
        <f>(D12/D43)*100</f>
        <v>0.10591299744232546</v>
      </c>
      <c r="F12" s="70" t="s">
        <v>39</v>
      </c>
      <c r="G12" s="71" t="s">
        <v>40</v>
      </c>
      <c r="H12" s="72">
        <v>50214.559999999998</v>
      </c>
      <c r="I12" s="64"/>
    </row>
    <row r="13" spans="1:16" ht="17.100000000000001" customHeight="1" x14ac:dyDescent="0.25">
      <c r="A13" s="73">
        <v>1313</v>
      </c>
      <c r="B13" s="74"/>
      <c r="C13" s="71" t="s">
        <v>41</v>
      </c>
      <c r="D13" s="72">
        <v>0</v>
      </c>
      <c r="E13" s="62"/>
      <c r="F13" s="70" t="s">
        <v>42</v>
      </c>
      <c r="G13" s="71" t="s">
        <v>43</v>
      </c>
      <c r="H13" s="72">
        <v>18125.14</v>
      </c>
      <c r="I13" s="64"/>
    </row>
    <row r="14" spans="1:16" ht="17.100000000000001" customHeight="1" x14ac:dyDescent="0.25">
      <c r="A14" s="73">
        <v>1317</v>
      </c>
      <c r="B14" s="74"/>
      <c r="C14" s="71" t="s">
        <v>44</v>
      </c>
      <c r="D14" s="72">
        <v>0</v>
      </c>
      <c r="E14" s="62"/>
      <c r="F14" s="70" t="s">
        <v>45</v>
      </c>
      <c r="G14" s="71" t="s">
        <v>46</v>
      </c>
      <c r="H14" s="72">
        <v>0</v>
      </c>
      <c r="I14" s="64"/>
    </row>
    <row r="15" spans="1:16" ht="17.100000000000001" customHeight="1" x14ac:dyDescent="0.25">
      <c r="A15" s="65" t="s">
        <v>47</v>
      </c>
      <c r="B15" s="66"/>
      <c r="C15" s="67"/>
      <c r="D15" s="68">
        <f>SUM(D13:D14)</f>
        <v>0</v>
      </c>
      <c r="E15" s="69">
        <f>(D15/D43)*100</f>
        <v>0</v>
      </c>
      <c r="F15" s="70" t="s">
        <v>48</v>
      </c>
      <c r="G15" s="71" t="s">
        <v>49</v>
      </c>
      <c r="H15" s="72">
        <v>742.11</v>
      </c>
      <c r="I15" s="64"/>
    </row>
    <row r="16" spans="1:16" ht="17.100000000000001" customHeight="1" x14ac:dyDescent="0.25">
      <c r="A16" s="65" t="s">
        <v>50</v>
      </c>
      <c r="B16" s="66"/>
      <c r="C16" s="67"/>
      <c r="D16" s="68">
        <f>D10+D12+D15</f>
        <v>2781028.22</v>
      </c>
      <c r="E16" s="69"/>
      <c r="F16" s="70" t="s">
        <v>51</v>
      </c>
      <c r="G16" s="71" t="s">
        <v>52</v>
      </c>
      <c r="H16" s="72">
        <v>0</v>
      </c>
      <c r="I16" s="64"/>
    </row>
    <row r="17" spans="1:9" ht="17.100000000000001" customHeight="1" x14ac:dyDescent="0.25">
      <c r="A17" s="73">
        <v>1511</v>
      </c>
      <c r="B17" s="74"/>
      <c r="C17" s="71" t="s">
        <v>53</v>
      </c>
      <c r="D17" s="72">
        <v>4027058.11</v>
      </c>
      <c r="E17" s="62"/>
      <c r="F17" s="70" t="s">
        <v>54</v>
      </c>
      <c r="G17" s="71" t="s">
        <v>55</v>
      </c>
      <c r="H17" s="72">
        <v>9259466.3900000006</v>
      </c>
      <c r="I17" s="64"/>
    </row>
    <row r="18" spans="1:9" ht="17.100000000000001" customHeight="1" x14ac:dyDescent="0.25">
      <c r="A18" s="73">
        <v>1512</v>
      </c>
      <c r="B18" s="74"/>
      <c r="C18" s="71" t="s">
        <v>56</v>
      </c>
      <c r="D18" s="72">
        <v>1259852.97</v>
      </c>
      <c r="E18" s="62"/>
      <c r="F18" s="76" t="s">
        <v>57</v>
      </c>
      <c r="G18" s="67"/>
      <c r="H18" s="68">
        <f>SUM(H9:H17)</f>
        <v>15422483.35</v>
      </c>
      <c r="I18" s="77">
        <v>112</v>
      </c>
    </row>
    <row r="19" spans="1:9" ht="17.100000000000001" customHeight="1" x14ac:dyDescent="0.25">
      <c r="A19" s="73">
        <v>1513</v>
      </c>
      <c r="B19" s="74"/>
      <c r="C19" s="71" t="s">
        <v>58</v>
      </c>
      <c r="D19" s="72">
        <v>-136484.04</v>
      </c>
      <c r="E19" s="62"/>
      <c r="F19" s="76" t="s">
        <v>59</v>
      </c>
      <c r="G19" s="67"/>
      <c r="H19" s="68">
        <f>H18</f>
        <v>15422483.35</v>
      </c>
      <c r="I19" s="77"/>
    </row>
    <row r="20" spans="1:9" ht="17.100000000000001" customHeight="1" x14ac:dyDescent="0.25">
      <c r="A20" s="65" t="s">
        <v>60</v>
      </c>
      <c r="B20" s="66"/>
      <c r="C20" s="67"/>
      <c r="D20" s="68">
        <f>SUM(D17:D19)</f>
        <v>5150427.04</v>
      </c>
      <c r="E20" s="69">
        <f>(D20/D43)*100</f>
        <v>16.8058845830056</v>
      </c>
      <c r="F20" s="70" t="s">
        <v>61</v>
      </c>
      <c r="G20" s="78" t="s">
        <v>62</v>
      </c>
      <c r="H20" s="72">
        <v>27865540.93</v>
      </c>
      <c r="I20" s="64"/>
    </row>
    <row r="21" spans="1:9" ht="17.100000000000001" customHeight="1" x14ac:dyDescent="0.25">
      <c r="A21" s="73">
        <v>1527</v>
      </c>
      <c r="B21" s="74"/>
      <c r="C21" s="71" t="s">
        <v>63</v>
      </c>
      <c r="D21" s="72">
        <v>5819489.7599999998</v>
      </c>
      <c r="E21" s="62"/>
      <c r="F21" s="70" t="s">
        <v>64</v>
      </c>
      <c r="G21" s="78" t="s">
        <v>65</v>
      </c>
      <c r="H21" s="72">
        <v>0</v>
      </c>
      <c r="I21" s="64"/>
    </row>
    <row r="22" spans="1:9" ht="17.100000000000001" customHeight="1" x14ac:dyDescent="0.25">
      <c r="A22" s="73">
        <v>1528</v>
      </c>
      <c r="B22" s="74"/>
      <c r="C22" s="71" t="s">
        <v>66</v>
      </c>
      <c r="D22" s="72">
        <v>-1235477.1299999999</v>
      </c>
      <c r="E22" s="62"/>
      <c r="F22" s="70" t="s">
        <v>67</v>
      </c>
      <c r="G22" s="78" t="s">
        <v>68</v>
      </c>
      <c r="H22" s="72">
        <v>-12641455.130000001</v>
      </c>
      <c r="I22" s="64"/>
    </row>
    <row r="23" spans="1:9" ht="17.100000000000001" customHeight="1" x14ac:dyDescent="0.25">
      <c r="A23" s="73">
        <v>1535</v>
      </c>
      <c r="B23" s="74"/>
      <c r="C23" s="71" t="s">
        <v>69</v>
      </c>
      <c r="D23" s="72">
        <v>5750</v>
      </c>
      <c r="E23" s="62"/>
      <c r="F23" s="70" t="s">
        <v>70</v>
      </c>
      <c r="G23" s="78" t="s">
        <v>71</v>
      </c>
      <c r="H23" s="72">
        <v>0</v>
      </c>
      <c r="I23" s="64"/>
    </row>
    <row r="24" spans="1:9" ht="17.100000000000001" customHeight="1" x14ac:dyDescent="0.25">
      <c r="A24" s="73">
        <v>1545</v>
      </c>
      <c r="B24" s="74"/>
      <c r="C24" s="71" t="s">
        <v>72</v>
      </c>
      <c r="D24" s="72">
        <v>6036100.3700000001</v>
      </c>
      <c r="E24" s="62"/>
      <c r="F24" s="76" t="s">
        <v>73</v>
      </c>
      <c r="G24" s="67"/>
      <c r="H24" s="68">
        <f>SUM(H20:H23)</f>
        <v>15224085.799999999</v>
      </c>
      <c r="I24" s="77"/>
    </row>
    <row r="25" spans="1:9" ht="17.100000000000001" customHeight="1" x14ac:dyDescent="0.25">
      <c r="A25" s="73">
        <v>1546</v>
      </c>
      <c r="B25" s="74"/>
      <c r="C25" s="71" t="s">
        <v>74</v>
      </c>
      <c r="D25" s="72">
        <v>-842612.04</v>
      </c>
      <c r="E25" s="62"/>
      <c r="F25" s="76" t="s">
        <v>73</v>
      </c>
      <c r="G25" s="67"/>
      <c r="H25" s="68">
        <f>H24</f>
        <v>15224085.799999999</v>
      </c>
      <c r="I25" s="77">
        <v>-12</v>
      </c>
    </row>
    <row r="26" spans="1:9" ht="17.100000000000001" customHeight="1" x14ac:dyDescent="0.25">
      <c r="A26" s="73">
        <v>1547</v>
      </c>
      <c r="B26" s="74"/>
      <c r="C26" s="71" t="s">
        <v>75</v>
      </c>
      <c r="D26" s="72">
        <v>371602.08</v>
      </c>
      <c r="E26" s="62"/>
      <c r="F26" s="79"/>
      <c r="G26" s="78"/>
      <c r="H26" s="72"/>
      <c r="I26" s="64"/>
    </row>
    <row r="27" spans="1:9" ht="17.100000000000001" customHeight="1" x14ac:dyDescent="0.25">
      <c r="A27" s="73">
        <v>1548</v>
      </c>
      <c r="B27" s="74"/>
      <c r="C27" s="71" t="s">
        <v>76</v>
      </c>
      <c r="D27" s="72">
        <v>-10310.790000000001</v>
      </c>
      <c r="E27" s="62"/>
      <c r="F27" s="79"/>
      <c r="G27" s="78"/>
      <c r="H27" s="72"/>
      <c r="I27" s="64"/>
    </row>
    <row r="28" spans="1:9" ht="17.100000000000001" customHeight="1" x14ac:dyDescent="0.25">
      <c r="A28" s="73">
        <v>1551</v>
      </c>
      <c r="B28" s="74"/>
      <c r="C28" s="71" t="s">
        <v>77</v>
      </c>
      <c r="D28" s="72">
        <v>770684.72</v>
      </c>
      <c r="E28" s="62"/>
      <c r="F28" s="79"/>
      <c r="G28" s="78"/>
      <c r="H28" s="72"/>
      <c r="I28" s="64"/>
    </row>
    <row r="29" spans="1:9" ht="17.100000000000001" customHeight="1" x14ac:dyDescent="0.25">
      <c r="A29" s="73">
        <v>1552</v>
      </c>
      <c r="B29" s="74"/>
      <c r="C29" s="71" t="s">
        <v>78</v>
      </c>
      <c r="D29" s="72">
        <v>-49829.49</v>
      </c>
      <c r="E29" s="62"/>
      <c r="F29" s="79"/>
      <c r="G29" s="71"/>
      <c r="H29" s="72"/>
      <c r="I29" s="64"/>
    </row>
    <row r="30" spans="1:9" ht="17.100000000000001" customHeight="1" x14ac:dyDescent="0.25">
      <c r="A30" s="73">
        <v>1595</v>
      </c>
      <c r="B30" s="74"/>
      <c r="C30" s="71" t="s">
        <v>79</v>
      </c>
      <c r="D30" s="72">
        <v>1210761.03</v>
      </c>
      <c r="E30" s="62"/>
      <c r="F30" s="79"/>
      <c r="G30" s="72"/>
      <c r="H30" s="72"/>
      <c r="I30" s="64"/>
    </row>
    <row r="31" spans="1:9" ht="17.100000000000001" customHeight="1" x14ac:dyDescent="0.25">
      <c r="A31" s="73">
        <v>1596</v>
      </c>
      <c r="B31" s="74"/>
      <c r="C31" s="71" t="s">
        <v>80</v>
      </c>
      <c r="D31" s="72">
        <v>-118645.12</v>
      </c>
      <c r="E31" s="62"/>
      <c r="F31" s="79"/>
      <c r="G31" s="72"/>
      <c r="H31" s="72"/>
      <c r="I31" s="64"/>
    </row>
    <row r="32" spans="1:9" ht="17.100000000000001" customHeight="1" x14ac:dyDescent="0.25">
      <c r="A32" s="73">
        <v>1597</v>
      </c>
      <c r="B32" s="74"/>
      <c r="C32" s="71" t="s">
        <v>81</v>
      </c>
      <c r="D32" s="72">
        <v>3228068.13</v>
      </c>
      <c r="E32" s="62"/>
      <c r="F32" s="79"/>
      <c r="G32" s="72"/>
      <c r="H32" s="72"/>
      <c r="I32" s="64"/>
    </row>
    <row r="33" spans="1:9" ht="17.100000000000001" customHeight="1" x14ac:dyDescent="0.25">
      <c r="A33" s="73">
        <v>1598</v>
      </c>
      <c r="B33" s="74"/>
      <c r="C33" s="71" t="s">
        <v>82</v>
      </c>
      <c r="D33" s="72">
        <v>-695370.8</v>
      </c>
      <c r="E33" s="62"/>
      <c r="F33" s="79"/>
      <c r="G33" s="72"/>
      <c r="H33" s="72"/>
      <c r="I33" s="64"/>
    </row>
    <row r="34" spans="1:9" ht="17.100000000000001" customHeight="1" x14ac:dyDescent="0.25">
      <c r="A34" s="73">
        <v>1609</v>
      </c>
      <c r="B34" s="74"/>
      <c r="C34" s="80" t="s">
        <v>83</v>
      </c>
      <c r="D34" s="72">
        <v>8059135.4299999997</v>
      </c>
      <c r="E34" s="62"/>
      <c r="F34" s="79"/>
      <c r="G34" s="72"/>
      <c r="H34" s="72"/>
      <c r="I34" s="64"/>
    </row>
    <row r="35" spans="1:9" ht="17.100000000000001" customHeight="1" x14ac:dyDescent="0.25">
      <c r="A35" s="73">
        <v>1610</v>
      </c>
      <c r="B35" s="74"/>
      <c r="C35" s="71" t="s">
        <v>84</v>
      </c>
      <c r="D35" s="72">
        <v>-1275851.6000000001</v>
      </c>
      <c r="E35" s="62"/>
      <c r="F35" s="79"/>
      <c r="G35" s="72"/>
      <c r="H35" s="72"/>
      <c r="I35" s="64"/>
    </row>
    <row r="36" spans="1:9" ht="17.100000000000001" customHeight="1" x14ac:dyDescent="0.25">
      <c r="A36" s="73">
        <v>1617</v>
      </c>
      <c r="B36" s="74"/>
      <c r="C36" s="71" t="s">
        <v>85</v>
      </c>
      <c r="D36" s="72">
        <v>1192516.97</v>
      </c>
      <c r="E36" s="62"/>
      <c r="F36" s="79"/>
      <c r="G36" s="72"/>
      <c r="H36" s="72"/>
      <c r="I36" s="64"/>
    </row>
    <row r="37" spans="1:9" ht="17.100000000000001" customHeight="1" x14ac:dyDescent="0.25">
      <c r="A37" s="73">
        <v>1618</v>
      </c>
      <c r="B37" s="74"/>
      <c r="C37" s="71" t="s">
        <v>86</v>
      </c>
      <c r="D37" s="72">
        <v>-7376.39</v>
      </c>
      <c r="E37" s="62"/>
      <c r="F37" s="79"/>
      <c r="G37" s="72"/>
      <c r="H37" s="72"/>
      <c r="I37" s="64"/>
    </row>
    <row r="38" spans="1:9" ht="17.100000000000001" customHeight="1" x14ac:dyDescent="0.25">
      <c r="A38" s="73">
        <v>1625</v>
      </c>
      <c r="B38" s="74"/>
      <c r="C38" s="71" t="s">
        <v>87</v>
      </c>
      <c r="D38" s="72">
        <v>256478.76</v>
      </c>
      <c r="E38" s="62"/>
      <c r="F38" s="79"/>
      <c r="G38" s="72"/>
      <c r="H38" s="72"/>
      <c r="I38" s="64"/>
    </row>
    <row r="39" spans="1:9" ht="17.100000000000001" customHeight="1" x14ac:dyDescent="0.25">
      <c r="A39" s="65" t="s">
        <v>88</v>
      </c>
      <c r="B39" s="81"/>
      <c r="C39" s="82"/>
      <c r="D39" s="68">
        <f>SUM(D21:D38)</f>
        <v>22715113.890000001</v>
      </c>
      <c r="E39" s="69">
        <f>(D39/D43)*100</f>
        <v>74.119598114949198</v>
      </c>
      <c r="F39" s="79"/>
      <c r="G39" s="72"/>
      <c r="H39" s="72"/>
      <c r="I39" s="64"/>
    </row>
    <row r="40" spans="1:9" ht="17.100000000000001" customHeight="1" x14ac:dyDescent="0.25">
      <c r="A40" s="65" t="s">
        <v>89</v>
      </c>
      <c r="B40" s="83"/>
      <c r="C40" s="82"/>
      <c r="D40" s="68">
        <f>D20+D39</f>
        <v>27865540.93</v>
      </c>
      <c r="E40" s="69"/>
      <c r="F40" s="79"/>
      <c r="G40" s="72"/>
      <c r="H40" s="72"/>
      <c r="I40" s="64"/>
    </row>
    <row r="41" spans="1:9" ht="17.100000000000001" customHeight="1" x14ac:dyDescent="0.25">
      <c r="A41" s="73">
        <v>1811</v>
      </c>
      <c r="B41" s="84"/>
      <c r="C41" s="71" t="s">
        <v>90</v>
      </c>
      <c r="D41" s="72">
        <v>0</v>
      </c>
      <c r="E41" s="62"/>
      <c r="F41" s="79"/>
      <c r="G41" s="72"/>
      <c r="H41" s="72"/>
      <c r="I41" s="64"/>
    </row>
    <row r="42" spans="1:9" ht="17.100000000000001" customHeight="1" x14ac:dyDescent="0.25">
      <c r="A42" s="65" t="s">
        <v>91</v>
      </c>
      <c r="B42" s="85"/>
      <c r="C42" s="67"/>
      <c r="D42" s="68">
        <f>SUM(D41)</f>
        <v>0</v>
      </c>
      <c r="E42" s="69"/>
      <c r="F42" s="79"/>
      <c r="G42" s="72"/>
      <c r="H42" s="72"/>
      <c r="I42" s="64"/>
    </row>
    <row r="43" spans="1:9" ht="27" customHeight="1" thickBot="1" x14ac:dyDescent="0.3">
      <c r="A43" s="86"/>
      <c r="B43" s="87"/>
      <c r="C43" s="88" t="s">
        <v>92</v>
      </c>
      <c r="D43" s="89">
        <f>D16+D40+D42</f>
        <v>30646569.149999999</v>
      </c>
      <c r="E43" s="90">
        <v>1</v>
      </c>
      <c r="F43" s="91"/>
      <c r="G43" s="92" t="s">
        <v>93</v>
      </c>
      <c r="H43" s="89">
        <f>H19+H25</f>
        <v>30646569.149999999</v>
      </c>
      <c r="I43" s="93">
        <v>1</v>
      </c>
    </row>
    <row r="44" spans="1:9" x14ac:dyDescent="0.25">
      <c r="H44" s="94"/>
    </row>
    <row r="45" spans="1:9" x14ac:dyDescent="0.25">
      <c r="A45" s="57"/>
      <c r="H45" s="94"/>
    </row>
    <row r="46" spans="1:9" x14ac:dyDescent="0.25">
      <c r="F46" s="94"/>
    </row>
    <row r="47" spans="1:9" x14ac:dyDescent="0.25">
      <c r="F47" s="94"/>
    </row>
    <row r="48" spans="1:9" x14ac:dyDescent="0.25">
      <c r="F48" s="94"/>
    </row>
    <row r="49" spans="1:8" x14ac:dyDescent="0.25">
      <c r="F49" s="94"/>
    </row>
    <row r="50" spans="1:8" x14ac:dyDescent="0.25">
      <c r="F50" s="94"/>
    </row>
    <row r="51" spans="1:8" x14ac:dyDescent="0.25">
      <c r="A51" s="57"/>
      <c r="F51" s="94"/>
    </row>
    <row r="52" spans="1:8" x14ac:dyDescent="0.25">
      <c r="A52" s="57"/>
      <c r="F52" s="94"/>
    </row>
    <row r="53" spans="1:8" x14ac:dyDescent="0.25">
      <c r="A53" s="57"/>
      <c r="F53" s="94"/>
    </row>
    <row r="54" spans="1:8" ht="15.75" x14ac:dyDescent="0.25">
      <c r="F54" s="94"/>
      <c r="H54" s="62"/>
    </row>
    <row r="55" spans="1:8" x14ac:dyDescent="0.25">
      <c r="A55" s="58" t="s">
        <v>94</v>
      </c>
      <c r="F55" s="94"/>
    </row>
    <row r="56" spans="1:8" x14ac:dyDescent="0.25">
      <c r="A56" s="57"/>
      <c r="H56" s="75"/>
    </row>
  </sheetData>
  <mergeCells count="14">
    <mergeCell ref="A9:B9"/>
    <mergeCell ref="A5:I5"/>
    <mergeCell ref="A6:I6"/>
    <mergeCell ref="A7:B8"/>
    <mergeCell ref="C7:C8"/>
    <mergeCell ref="D7:D8"/>
    <mergeCell ref="E7:E8"/>
    <mergeCell ref="F7:F8"/>
    <mergeCell ref="G7:G8"/>
    <mergeCell ref="A1:P1"/>
    <mergeCell ref="A2:P2"/>
    <mergeCell ref="A3:P3"/>
    <mergeCell ref="H7:H8"/>
    <mergeCell ref="I7:I8"/>
  </mergeCells>
  <printOptions horizontalCentered="1"/>
  <pageMargins left="0.43307086614173229" right="0.39370078740157483" top="0.55118110236220474" bottom="0.31496062992125984" header="0.31496062992125984" footer="0.11811023622047245"/>
  <pageSetup paperSize="9" scale="6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4"/>
  <sheetViews>
    <sheetView view="pageBreakPreview" zoomScale="60" zoomScaleNormal="100" workbookViewId="0">
      <selection activeCell="C8" sqref="C8:C9"/>
    </sheetView>
  </sheetViews>
  <sheetFormatPr baseColWidth="10" defaultColWidth="11.42578125" defaultRowHeight="15" x14ac:dyDescent="0.25"/>
  <cols>
    <col min="1" max="1" width="13.5703125" style="58" customWidth="1"/>
    <col min="2" max="2" width="25.28515625" style="58" customWidth="1"/>
    <col min="3" max="3" width="50.42578125" style="58" customWidth="1"/>
    <col min="4" max="4" width="11.42578125" style="58" customWidth="1"/>
    <col min="5" max="5" width="27.5703125" style="58" customWidth="1"/>
    <col min="6" max="6" width="21" style="58" customWidth="1"/>
    <col min="7" max="8" width="11.42578125" style="58"/>
    <col min="9" max="10" width="16.28515625" style="58" bestFit="1" customWidth="1"/>
    <col min="11" max="16384" width="11.42578125" style="58"/>
  </cols>
  <sheetData>
    <row r="1" spans="1:10" x14ac:dyDescent="0.25">
      <c r="A1" s="247" t="s">
        <v>0</v>
      </c>
      <c r="B1" s="247"/>
      <c r="C1" s="247"/>
      <c r="D1" s="247"/>
      <c r="E1" s="247"/>
      <c r="F1" s="247"/>
      <c r="G1" s="247"/>
    </row>
    <row r="2" spans="1:10" x14ac:dyDescent="0.25">
      <c r="A2" s="248" t="s">
        <v>142</v>
      </c>
      <c r="B2" s="248"/>
      <c r="C2" s="248"/>
      <c r="D2" s="248"/>
      <c r="E2" s="248"/>
      <c r="F2" s="248"/>
      <c r="G2" s="249"/>
    </row>
    <row r="3" spans="1:10" x14ac:dyDescent="0.25">
      <c r="A3" s="42" t="s">
        <v>12</v>
      </c>
      <c r="B3" s="42"/>
      <c r="C3" s="43"/>
      <c r="D3" s="42"/>
      <c r="E3" s="42"/>
      <c r="F3" s="42"/>
      <c r="G3" s="44"/>
    </row>
    <row r="4" spans="1:10" x14ac:dyDescent="0.25">
      <c r="A4" s="45" t="s">
        <v>19</v>
      </c>
      <c r="B4" s="45"/>
      <c r="C4" s="43"/>
      <c r="D4" s="45"/>
      <c r="E4" s="45"/>
      <c r="F4" s="45"/>
      <c r="G4" s="45"/>
    </row>
    <row r="5" spans="1:10" ht="18" thickBot="1" x14ac:dyDescent="0.35">
      <c r="A5" s="256"/>
      <c r="B5" s="256"/>
      <c r="C5" s="256"/>
      <c r="D5" s="256"/>
      <c r="E5" s="256"/>
      <c r="F5" s="256"/>
      <c r="G5" s="57"/>
      <c r="H5" s="57"/>
      <c r="I5" s="57"/>
    </row>
    <row r="6" spans="1:10" ht="18" customHeight="1" x14ac:dyDescent="0.25">
      <c r="A6" s="252" t="s">
        <v>131</v>
      </c>
      <c r="B6" s="257"/>
      <c r="C6" s="257"/>
      <c r="D6" s="257"/>
      <c r="E6" s="257"/>
      <c r="F6" s="258"/>
      <c r="G6" s="57"/>
      <c r="H6" s="57"/>
      <c r="I6" s="57"/>
    </row>
    <row r="7" spans="1:10" ht="18" customHeight="1" thickBot="1" x14ac:dyDescent="0.3">
      <c r="A7" s="253" t="s">
        <v>154</v>
      </c>
      <c r="B7" s="254"/>
      <c r="C7" s="254"/>
      <c r="D7" s="254"/>
      <c r="E7" s="254"/>
      <c r="F7" s="255"/>
    </row>
    <row r="8" spans="1:10" ht="17.25" customHeight="1" x14ac:dyDescent="0.25">
      <c r="A8" s="250" t="s">
        <v>95</v>
      </c>
      <c r="B8" s="250"/>
      <c r="C8" s="252" t="s">
        <v>96</v>
      </c>
      <c r="D8" s="150"/>
      <c r="E8" s="243" t="s">
        <v>144</v>
      </c>
      <c r="F8" s="95"/>
    </row>
    <row r="9" spans="1:10" ht="15.75" thickBot="1" x14ac:dyDescent="0.3">
      <c r="A9" s="251"/>
      <c r="B9" s="251"/>
      <c r="C9" s="253"/>
      <c r="D9" s="151"/>
      <c r="E9" s="245"/>
      <c r="F9" s="96"/>
    </row>
    <row r="10" spans="1:10" ht="27" customHeight="1" x14ac:dyDescent="0.3">
      <c r="A10" s="97" t="s">
        <v>97</v>
      </c>
      <c r="B10" s="98"/>
      <c r="C10" s="99"/>
      <c r="D10" s="99"/>
      <c r="E10" s="99"/>
      <c r="F10" s="100"/>
    </row>
    <row r="11" spans="1:10" ht="27" customHeight="1" x14ac:dyDescent="0.3">
      <c r="A11" s="101"/>
      <c r="B11" s="102"/>
      <c r="C11" s="103" t="s">
        <v>143</v>
      </c>
      <c r="D11" s="103"/>
      <c r="E11" s="104">
        <v>251356771</v>
      </c>
      <c r="F11" s="105"/>
      <c r="I11" s="106"/>
      <c r="J11" s="106"/>
    </row>
    <row r="12" spans="1:10" ht="27" customHeight="1" x14ac:dyDescent="0.3">
      <c r="A12" s="101"/>
      <c r="B12" s="102"/>
      <c r="C12" s="107"/>
      <c r="D12" s="107"/>
      <c r="E12" s="107"/>
      <c r="F12" s="105"/>
      <c r="I12" s="106"/>
      <c r="J12" s="106"/>
    </row>
    <row r="13" spans="1:10" ht="27" customHeight="1" x14ac:dyDescent="0.3">
      <c r="A13" s="108" t="s">
        <v>98</v>
      </c>
      <c r="B13" s="102"/>
      <c r="C13" s="107"/>
      <c r="D13" s="107"/>
      <c r="E13" s="107"/>
      <c r="F13" s="105"/>
      <c r="I13" s="106"/>
      <c r="J13" s="106"/>
    </row>
    <row r="14" spans="1:10" ht="27" customHeight="1" x14ac:dyDescent="0.3">
      <c r="A14" s="101"/>
      <c r="B14" s="102" t="s">
        <v>99</v>
      </c>
      <c r="C14" s="109" t="s">
        <v>100</v>
      </c>
      <c r="D14" s="109"/>
      <c r="E14" s="107">
        <v>250052690.38999999</v>
      </c>
      <c r="F14" s="105"/>
    </row>
    <row r="15" spans="1:10" ht="27" customHeight="1" x14ac:dyDescent="0.3">
      <c r="A15" s="101"/>
      <c r="B15" s="102" t="s">
        <v>101</v>
      </c>
      <c r="C15" s="109" t="s">
        <v>102</v>
      </c>
      <c r="D15" s="109"/>
      <c r="E15" s="107">
        <v>1270160.6100000001</v>
      </c>
      <c r="F15" s="105"/>
    </row>
    <row r="16" spans="1:10" ht="27" customHeight="1" x14ac:dyDescent="0.3">
      <c r="A16" s="101"/>
      <c r="B16" s="102" t="s">
        <v>103</v>
      </c>
      <c r="C16" s="109" t="s">
        <v>104</v>
      </c>
      <c r="D16" s="109"/>
      <c r="E16" s="107">
        <v>33920</v>
      </c>
      <c r="F16" s="105"/>
    </row>
    <row r="17" spans="1:7" ht="27" customHeight="1" x14ac:dyDescent="0.3">
      <c r="A17" s="101"/>
      <c r="B17" s="102"/>
      <c r="C17" s="110"/>
      <c r="D17" s="109"/>
      <c r="E17" s="111"/>
      <c r="F17" s="105"/>
    </row>
    <row r="18" spans="1:7" ht="27" customHeight="1" x14ac:dyDescent="0.3">
      <c r="A18" s="101"/>
      <c r="B18" s="102"/>
      <c r="C18" s="112"/>
      <c r="D18" s="107"/>
      <c r="E18" s="104">
        <f>SUM(E14:E17)</f>
        <v>251356771</v>
      </c>
      <c r="F18" s="105"/>
    </row>
    <row r="19" spans="1:7" ht="27" customHeight="1" x14ac:dyDescent="0.3">
      <c r="A19" s="101"/>
      <c r="B19" s="102"/>
      <c r="C19" s="104"/>
      <c r="D19" s="107"/>
      <c r="E19" s="107"/>
      <c r="F19" s="105"/>
    </row>
    <row r="20" spans="1:7" ht="27" customHeight="1" thickBot="1" x14ac:dyDescent="0.35">
      <c r="A20" s="113"/>
      <c r="B20" s="114"/>
      <c r="C20" s="104" t="s">
        <v>105</v>
      </c>
      <c r="D20" s="107"/>
      <c r="E20" s="115">
        <f>E11-E18</f>
        <v>0</v>
      </c>
      <c r="F20" s="105"/>
    </row>
    <row r="21" spans="1:7" ht="27" customHeight="1" thickTop="1" thickBot="1" x14ac:dyDescent="0.35">
      <c r="A21" s="116"/>
      <c r="B21" s="117"/>
      <c r="C21" s="118"/>
      <c r="D21" s="118"/>
      <c r="E21" s="118"/>
      <c r="F21" s="119"/>
    </row>
    <row r="22" spans="1:7" x14ac:dyDescent="0.25">
      <c r="C22" s="120"/>
      <c r="D22" s="120"/>
      <c r="E22" s="120"/>
      <c r="F22" s="120"/>
      <c r="G22" s="94"/>
    </row>
    <row r="23" spans="1:7" x14ac:dyDescent="0.25">
      <c r="G23" s="94"/>
    </row>
    <row r="24" spans="1:7" x14ac:dyDescent="0.25">
      <c r="F24" s="94"/>
      <c r="G24" s="94"/>
    </row>
    <row r="25" spans="1:7" x14ac:dyDescent="0.25">
      <c r="F25" s="94"/>
    </row>
    <row r="26" spans="1:7" x14ac:dyDescent="0.25">
      <c r="F26" s="94"/>
    </row>
    <row r="27" spans="1:7" x14ac:dyDescent="0.25">
      <c r="F27" s="94"/>
    </row>
    <row r="28" spans="1:7" x14ac:dyDescent="0.25">
      <c r="F28" s="94"/>
    </row>
    <row r="29" spans="1:7" x14ac:dyDescent="0.25">
      <c r="A29" s="57"/>
      <c r="F29" s="94"/>
    </row>
    <row r="30" spans="1:7" x14ac:dyDescent="0.25">
      <c r="A30" s="57"/>
      <c r="F30" s="94"/>
    </row>
    <row r="31" spans="1:7" x14ac:dyDescent="0.25">
      <c r="A31" s="57"/>
      <c r="F31" s="94"/>
    </row>
    <row r="32" spans="1:7" x14ac:dyDescent="0.25">
      <c r="F32" s="94"/>
    </row>
    <row r="33" spans="1:6" x14ac:dyDescent="0.25">
      <c r="A33" s="58" t="s">
        <v>94</v>
      </c>
      <c r="F33" s="94"/>
    </row>
    <row r="34" spans="1:6" x14ac:dyDescent="0.25">
      <c r="A34" s="57"/>
    </row>
  </sheetData>
  <mergeCells count="8">
    <mergeCell ref="A1:G1"/>
    <mergeCell ref="A2:G2"/>
    <mergeCell ref="A8:B9"/>
    <mergeCell ref="C8:C9"/>
    <mergeCell ref="A7:F7"/>
    <mergeCell ref="E8:E9"/>
    <mergeCell ref="A5:F5"/>
    <mergeCell ref="A6:F6"/>
  </mergeCells>
  <printOptions horizontalCentered="1"/>
  <pageMargins left="0.70866141732283472" right="0.51181102362204722" top="0.74803149606299213" bottom="0.74803149606299213" header="0.31496062992125984" footer="0.31496062992125984"/>
  <pageSetup paperSize="9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5"/>
  <sheetViews>
    <sheetView view="pageBreakPreview" zoomScale="60" zoomScaleNormal="100" workbookViewId="0">
      <selection activeCell="A8" sqref="A8:B9"/>
    </sheetView>
  </sheetViews>
  <sheetFormatPr baseColWidth="10" defaultColWidth="11.42578125" defaultRowHeight="15" x14ac:dyDescent="0.25"/>
  <cols>
    <col min="1" max="1" width="47.140625" style="58" customWidth="1"/>
    <col min="2" max="2" width="11.28515625" style="58" hidden="1" customWidth="1"/>
    <col min="3" max="3" width="26.7109375" style="58" customWidth="1"/>
    <col min="4" max="4" width="21.140625" style="58" customWidth="1"/>
    <col min="5" max="5" width="29.85546875" style="58" customWidth="1"/>
    <col min="6" max="6" width="24.7109375" style="58" customWidth="1"/>
    <col min="7" max="7" width="11.42578125" style="58"/>
    <col min="8" max="8" width="11.42578125" style="58" customWidth="1"/>
    <col min="9" max="10" width="11.42578125" style="58"/>
    <col min="11" max="11" width="14.140625" style="58" bestFit="1" customWidth="1"/>
    <col min="12" max="16384" width="11.42578125" style="58"/>
  </cols>
  <sheetData>
    <row r="1" spans="1:9" x14ac:dyDescent="0.25">
      <c r="A1" s="247" t="s">
        <v>0</v>
      </c>
      <c r="B1" s="247"/>
      <c r="C1" s="247"/>
      <c r="D1" s="247"/>
      <c r="E1" s="247"/>
      <c r="F1" s="247"/>
      <c r="G1" s="247"/>
    </row>
    <row r="2" spans="1:9" x14ac:dyDescent="0.25">
      <c r="A2" s="248" t="s">
        <v>142</v>
      </c>
      <c r="B2" s="248"/>
      <c r="C2" s="248"/>
      <c r="D2" s="248"/>
      <c r="E2" s="248"/>
      <c r="F2" s="248"/>
      <c r="G2" s="249"/>
    </row>
    <row r="3" spans="1:9" x14ac:dyDescent="0.25">
      <c r="A3" s="42" t="s">
        <v>12</v>
      </c>
      <c r="B3" s="42"/>
      <c r="C3" s="43"/>
      <c r="D3" s="42"/>
      <c r="E3" s="42"/>
      <c r="F3" s="42"/>
      <c r="G3" s="44"/>
    </row>
    <row r="4" spans="1:9" x14ac:dyDescent="0.25">
      <c r="A4" s="45" t="s">
        <v>19</v>
      </c>
      <c r="B4" s="45"/>
      <c r="C4" s="43"/>
      <c r="D4" s="45"/>
      <c r="E4" s="45"/>
      <c r="F4" s="45"/>
      <c r="G4" s="45"/>
    </row>
    <row r="5" spans="1:9" ht="4.5" customHeight="1" x14ac:dyDescent="0.25">
      <c r="A5" s="260"/>
      <c r="B5" s="260"/>
      <c r="C5" s="260"/>
      <c r="D5" s="260"/>
      <c r="E5" s="260"/>
      <c r="F5" s="260"/>
      <c r="G5" s="59"/>
      <c r="H5" s="57"/>
      <c r="I5" s="57"/>
    </row>
    <row r="6" spans="1:9" x14ac:dyDescent="0.25">
      <c r="A6" s="261" t="s">
        <v>106</v>
      </c>
      <c r="B6" s="261"/>
      <c r="C6" s="261"/>
      <c r="D6" s="261"/>
      <c r="E6" s="261"/>
      <c r="F6" s="261"/>
      <c r="G6" s="57"/>
      <c r="H6" s="57"/>
      <c r="I6" s="57"/>
    </row>
    <row r="7" spans="1:9" ht="15.75" thickBot="1" x14ac:dyDescent="0.3">
      <c r="A7" s="261" t="s">
        <v>145</v>
      </c>
      <c r="B7" s="261"/>
      <c r="C7" s="261"/>
      <c r="D7" s="261"/>
      <c r="E7" s="261"/>
      <c r="F7" s="261"/>
      <c r="G7" s="57"/>
      <c r="H7" s="57"/>
      <c r="I7" s="57"/>
    </row>
    <row r="8" spans="1:9" ht="11.25" customHeight="1" x14ac:dyDescent="0.25">
      <c r="A8" s="262" t="s">
        <v>24</v>
      </c>
      <c r="B8" s="263"/>
      <c r="C8" s="263" t="s">
        <v>107</v>
      </c>
      <c r="D8" s="263" t="s">
        <v>108</v>
      </c>
      <c r="E8" s="263" t="s">
        <v>109</v>
      </c>
      <c r="F8" s="266" t="s">
        <v>110</v>
      </c>
    </row>
    <row r="9" spans="1:9" ht="10.5" customHeight="1" thickBot="1" x14ac:dyDescent="0.3">
      <c r="A9" s="264"/>
      <c r="B9" s="265"/>
      <c r="C9" s="265"/>
      <c r="D9" s="265"/>
      <c r="E9" s="265"/>
      <c r="F9" s="267"/>
    </row>
    <row r="10" spans="1:9" ht="17.100000000000001" customHeight="1" x14ac:dyDescent="0.25">
      <c r="A10" s="121" t="s">
        <v>30</v>
      </c>
      <c r="B10" s="122"/>
      <c r="C10" s="123">
        <v>3197550.25</v>
      </c>
      <c r="D10" s="123">
        <v>2748569.52</v>
      </c>
      <c r="E10" s="124"/>
      <c r="F10" s="125">
        <f>C10-D10</f>
        <v>448980.73</v>
      </c>
    </row>
    <row r="11" spans="1:9" ht="17.100000000000001" customHeight="1" x14ac:dyDescent="0.25">
      <c r="A11" s="121" t="s">
        <v>35</v>
      </c>
      <c r="B11" s="122"/>
      <c r="C11" s="123">
        <v>32458.7</v>
      </c>
      <c r="D11" s="123">
        <v>32458.7</v>
      </c>
      <c r="E11" s="124">
        <f>D11-C11</f>
        <v>0</v>
      </c>
      <c r="F11" s="125"/>
    </row>
    <row r="12" spans="1:9" ht="17.100000000000001" customHeight="1" x14ac:dyDescent="0.25">
      <c r="A12" s="121" t="s">
        <v>44</v>
      </c>
      <c r="B12" s="122"/>
      <c r="C12" s="123">
        <v>0</v>
      </c>
      <c r="D12" s="123">
        <v>0</v>
      </c>
      <c r="E12" s="124"/>
      <c r="F12" s="125">
        <f>C12-D12</f>
        <v>0</v>
      </c>
    </row>
    <row r="13" spans="1:9" ht="17.100000000000001" customHeight="1" x14ac:dyDescent="0.25">
      <c r="A13" s="121" t="s">
        <v>111</v>
      </c>
      <c r="B13" s="122"/>
      <c r="C13" s="123">
        <v>0</v>
      </c>
      <c r="D13" s="123">
        <v>0</v>
      </c>
      <c r="E13" s="124"/>
      <c r="F13" s="125">
        <v>0</v>
      </c>
    </row>
    <row r="14" spans="1:9" ht="17.100000000000001" customHeight="1" x14ac:dyDescent="0.25">
      <c r="A14" s="121" t="s">
        <v>112</v>
      </c>
      <c r="B14" s="122"/>
      <c r="C14" s="123">
        <v>27865540.93</v>
      </c>
      <c r="D14" s="123">
        <v>27865540.93</v>
      </c>
      <c r="E14" s="124"/>
      <c r="F14" s="125">
        <v>0</v>
      </c>
    </row>
    <row r="15" spans="1:9" ht="17.100000000000001" customHeight="1" x14ac:dyDescent="0.25">
      <c r="A15" s="126" t="s">
        <v>113</v>
      </c>
      <c r="B15" s="122"/>
      <c r="C15" s="127">
        <f>SUM(C10:C14)</f>
        <v>31095549.879999999</v>
      </c>
      <c r="D15" s="128">
        <f>SUM(D10:D14)</f>
        <v>30646569.149999999</v>
      </c>
      <c r="E15" s="127">
        <f>SUM(E10:E14)</f>
        <v>0</v>
      </c>
      <c r="F15" s="129">
        <f>SUM(F10:F14)</f>
        <v>448980.73</v>
      </c>
    </row>
    <row r="16" spans="1:9" ht="17.100000000000001" customHeight="1" x14ac:dyDescent="0.25">
      <c r="A16" s="121" t="s">
        <v>31</v>
      </c>
      <c r="B16" s="122"/>
      <c r="C16" s="123">
        <v>0</v>
      </c>
      <c r="D16" s="123">
        <v>0</v>
      </c>
      <c r="E16" s="124"/>
      <c r="F16" s="125">
        <v>0</v>
      </c>
    </row>
    <row r="17" spans="1:11" ht="17.100000000000001" customHeight="1" x14ac:dyDescent="0.25">
      <c r="A17" s="121" t="s">
        <v>34</v>
      </c>
      <c r="B17" s="122"/>
      <c r="C17" s="123">
        <v>125431.25</v>
      </c>
      <c r="D17" s="123">
        <v>152411.29999999999</v>
      </c>
      <c r="E17" s="124">
        <f>D17-C17</f>
        <v>26980.049999999988</v>
      </c>
      <c r="F17" s="125">
        <v>0</v>
      </c>
    </row>
    <row r="18" spans="1:11" ht="17.100000000000001" customHeight="1" x14ac:dyDescent="0.25">
      <c r="A18" s="121" t="s">
        <v>37</v>
      </c>
      <c r="B18" s="122"/>
      <c r="C18" s="123">
        <v>5182167.22</v>
      </c>
      <c r="D18" s="123">
        <v>5941523.8499999996</v>
      </c>
      <c r="E18" s="124">
        <f>D18-C18</f>
        <v>759356.62999999989</v>
      </c>
      <c r="F18" s="125"/>
    </row>
    <row r="19" spans="1:11" ht="17.100000000000001" customHeight="1" x14ac:dyDescent="0.25">
      <c r="A19" s="121" t="s">
        <v>114</v>
      </c>
      <c r="B19" s="122"/>
      <c r="C19" s="123">
        <v>899120.15</v>
      </c>
      <c r="D19" s="123">
        <v>50214.559999999998</v>
      </c>
      <c r="E19" s="124"/>
      <c r="F19" s="125">
        <f>C19-D19</f>
        <v>848905.59000000008</v>
      </c>
    </row>
    <row r="20" spans="1:11" ht="17.100000000000001" customHeight="1" x14ac:dyDescent="0.25">
      <c r="A20" s="121" t="s">
        <v>43</v>
      </c>
      <c r="B20" s="122"/>
      <c r="C20" s="123">
        <v>18125.14</v>
      </c>
      <c r="D20" s="123">
        <v>18125.14</v>
      </c>
      <c r="E20" s="124">
        <f>D20-C20</f>
        <v>0</v>
      </c>
      <c r="F20" s="125"/>
    </row>
    <row r="21" spans="1:11" ht="17.100000000000001" customHeight="1" x14ac:dyDescent="0.25">
      <c r="A21" s="121" t="s">
        <v>46</v>
      </c>
      <c r="B21" s="122"/>
      <c r="C21" s="123">
        <v>0</v>
      </c>
      <c r="D21" s="123">
        <v>0</v>
      </c>
      <c r="E21" s="124"/>
      <c r="F21" s="125">
        <f t="shared" ref="F21:F23" si="0">C21-D21</f>
        <v>0</v>
      </c>
    </row>
    <row r="22" spans="1:11" ht="17.100000000000001" customHeight="1" x14ac:dyDescent="0.25">
      <c r="A22" s="121" t="s">
        <v>49</v>
      </c>
      <c r="B22" s="122"/>
      <c r="C22" s="123">
        <v>742.11</v>
      </c>
      <c r="D22" s="123">
        <v>742.11</v>
      </c>
      <c r="E22" s="124">
        <f>D22-C22</f>
        <v>0</v>
      </c>
      <c r="F22" s="125"/>
    </row>
    <row r="23" spans="1:11" ht="17.100000000000001" customHeight="1" x14ac:dyDescent="0.25">
      <c r="A23" s="121" t="s">
        <v>115</v>
      </c>
      <c r="B23" s="122"/>
      <c r="C23" s="123">
        <v>0</v>
      </c>
      <c r="D23" s="123">
        <v>0</v>
      </c>
      <c r="E23" s="124"/>
      <c r="F23" s="125">
        <f t="shared" si="0"/>
        <v>0</v>
      </c>
    </row>
    <row r="24" spans="1:11" ht="17.100000000000001" customHeight="1" x14ac:dyDescent="0.25">
      <c r="A24" s="121" t="s">
        <v>55</v>
      </c>
      <c r="B24" s="122"/>
      <c r="C24" s="123">
        <v>9645878.2100000009</v>
      </c>
      <c r="D24" s="123">
        <v>9259466.3900000006</v>
      </c>
      <c r="E24" s="124"/>
      <c r="F24" s="125">
        <f>C24-D24</f>
        <v>386411.8200000003</v>
      </c>
    </row>
    <row r="25" spans="1:11" ht="17.100000000000001" customHeight="1" x14ac:dyDescent="0.25">
      <c r="A25" s="126" t="s">
        <v>116</v>
      </c>
      <c r="B25" s="122"/>
      <c r="C25" s="127">
        <f>SUM(C16:C24)</f>
        <v>15871464.080000002</v>
      </c>
      <c r="D25" s="130">
        <f>SUM(D16:D24)</f>
        <v>15422483.35</v>
      </c>
      <c r="E25" s="131">
        <f>SUM(E16:E24)</f>
        <v>786336.67999999993</v>
      </c>
      <c r="F25" s="132">
        <f>SUM(F17:F24)</f>
        <v>1235317.4100000004</v>
      </c>
    </row>
    <row r="26" spans="1:11" ht="17.100000000000001" customHeight="1" x14ac:dyDescent="0.25">
      <c r="A26" s="121" t="s">
        <v>62</v>
      </c>
      <c r="B26" s="122"/>
      <c r="C26" s="123">
        <v>27865540.93</v>
      </c>
      <c r="D26" s="123">
        <v>27865540.93</v>
      </c>
      <c r="E26" s="124">
        <v>0</v>
      </c>
      <c r="F26" s="125"/>
      <c r="K26" s="94"/>
    </row>
    <row r="27" spans="1:11" ht="17.100000000000001" customHeight="1" x14ac:dyDescent="0.25">
      <c r="A27" s="121" t="s">
        <v>65</v>
      </c>
      <c r="B27" s="122"/>
      <c r="C27" s="123">
        <v>0</v>
      </c>
      <c r="D27" s="123">
        <v>0</v>
      </c>
      <c r="E27" s="124"/>
      <c r="F27" s="125"/>
    </row>
    <row r="28" spans="1:11" ht="17.100000000000001" customHeight="1" x14ac:dyDescent="0.25">
      <c r="A28" s="121" t="s">
        <v>117</v>
      </c>
      <c r="B28" s="122"/>
      <c r="C28" s="123">
        <v>-12641455.130000001</v>
      </c>
      <c r="D28" s="123">
        <v>-12641455.130000001</v>
      </c>
      <c r="E28" s="124">
        <f>C28-D28</f>
        <v>0</v>
      </c>
      <c r="F28" s="125"/>
    </row>
    <row r="29" spans="1:11" ht="17.100000000000001" customHeight="1" x14ac:dyDescent="0.25">
      <c r="A29" s="121" t="s">
        <v>118</v>
      </c>
      <c r="B29" s="122"/>
      <c r="C29" s="123">
        <v>0</v>
      </c>
      <c r="D29" s="123">
        <v>0</v>
      </c>
      <c r="E29" s="124"/>
      <c r="F29" s="125">
        <f>C29-D29</f>
        <v>0</v>
      </c>
      <c r="K29" s="94"/>
    </row>
    <row r="30" spans="1:11" ht="17.100000000000001" customHeight="1" thickBot="1" x14ac:dyDescent="0.3">
      <c r="A30" s="133" t="s">
        <v>119</v>
      </c>
      <c r="B30" s="134"/>
      <c r="C30" s="135">
        <f>SUM(C26:C29)</f>
        <v>15224085.799999999</v>
      </c>
      <c r="D30" s="135">
        <f>SUM(D26:D29)</f>
        <v>15224085.799999999</v>
      </c>
      <c r="E30" s="136">
        <f>SUM(E26:E29)</f>
        <v>0</v>
      </c>
      <c r="F30" s="137">
        <f>SUM(F26:F29)</f>
        <v>0</v>
      </c>
    </row>
    <row r="31" spans="1:11" ht="15.75" x14ac:dyDescent="0.25">
      <c r="A31" s="138"/>
      <c r="B31" s="138"/>
      <c r="C31" s="138"/>
      <c r="D31" s="139" t="s">
        <v>120</v>
      </c>
      <c r="E31" s="138"/>
      <c r="F31" s="138"/>
    </row>
    <row r="32" spans="1:11" ht="15.75" x14ac:dyDescent="0.25">
      <c r="A32" s="259" t="s">
        <v>121</v>
      </c>
      <c r="B32" s="259"/>
      <c r="C32" s="259"/>
      <c r="D32" s="138"/>
      <c r="E32" s="259" t="s">
        <v>122</v>
      </c>
      <c r="F32" s="259"/>
    </row>
    <row r="33" spans="1:9" ht="15.75" x14ac:dyDescent="0.25">
      <c r="A33" s="140" t="s">
        <v>123</v>
      </c>
      <c r="B33" s="140"/>
      <c r="C33" s="141">
        <f>F15</f>
        <v>448980.73</v>
      </c>
      <c r="D33" s="138"/>
      <c r="E33" s="140" t="s">
        <v>124</v>
      </c>
      <c r="F33" s="141">
        <f>E15</f>
        <v>0</v>
      </c>
    </row>
    <row r="34" spans="1:9" ht="15.75" x14ac:dyDescent="0.25">
      <c r="A34" s="142" t="s">
        <v>125</v>
      </c>
      <c r="B34" s="142"/>
      <c r="C34" s="143">
        <f>E25</f>
        <v>786336.67999999993</v>
      </c>
      <c r="D34" s="138"/>
      <c r="E34" s="142" t="s">
        <v>126</v>
      </c>
      <c r="F34" s="143">
        <f>F25</f>
        <v>1235317.4100000004</v>
      </c>
      <c r="I34" s="94"/>
    </row>
    <row r="35" spans="1:9" ht="15.75" x14ac:dyDescent="0.25">
      <c r="A35" s="144" t="s">
        <v>127</v>
      </c>
      <c r="B35" s="144"/>
      <c r="C35" s="145">
        <f>E30</f>
        <v>0</v>
      </c>
      <c r="D35" s="138"/>
      <c r="E35" s="144" t="s">
        <v>128</v>
      </c>
      <c r="F35" s="145">
        <f>F30</f>
        <v>0</v>
      </c>
    </row>
    <row r="36" spans="1:9" ht="21.75" customHeight="1" x14ac:dyDescent="0.25">
      <c r="A36" s="146" t="s">
        <v>129</v>
      </c>
      <c r="B36" s="147"/>
      <c r="C36" s="148">
        <f>SUM(C33:C35)</f>
        <v>1235317.4099999999</v>
      </c>
      <c r="D36" s="149"/>
      <c r="E36" s="146" t="s">
        <v>130</v>
      </c>
      <c r="F36" s="148">
        <f>SUM(F33:F35)</f>
        <v>1235317.4100000004</v>
      </c>
    </row>
    <row r="37" spans="1:9" x14ac:dyDescent="0.25">
      <c r="F37" s="94"/>
      <c r="H37" s="94"/>
    </row>
    <row r="38" spans="1:9" x14ac:dyDescent="0.25">
      <c r="F38" s="94"/>
      <c r="H38" s="94"/>
    </row>
    <row r="39" spans="1:9" x14ac:dyDescent="0.25">
      <c r="F39" s="94"/>
      <c r="H39" s="94"/>
    </row>
    <row r="40" spans="1:9" x14ac:dyDescent="0.25">
      <c r="A40" s="57"/>
      <c r="F40" s="94"/>
      <c r="H40" s="94"/>
    </row>
    <row r="41" spans="1:9" x14ac:dyDescent="0.25">
      <c r="A41" s="57"/>
      <c r="F41" s="94"/>
      <c r="H41" s="94"/>
    </row>
    <row r="42" spans="1:9" x14ac:dyDescent="0.25">
      <c r="A42" s="57"/>
      <c r="F42" s="94"/>
    </row>
    <row r="43" spans="1:9" x14ac:dyDescent="0.25">
      <c r="F43" s="94"/>
    </row>
    <row r="44" spans="1:9" x14ac:dyDescent="0.25">
      <c r="A44" s="58" t="s">
        <v>94</v>
      </c>
      <c r="F44" s="94"/>
    </row>
    <row r="45" spans="1:9" x14ac:dyDescent="0.25">
      <c r="A45" s="57"/>
    </row>
  </sheetData>
  <mergeCells count="12">
    <mergeCell ref="A1:G1"/>
    <mergeCell ref="A2:G2"/>
    <mergeCell ref="A32:C32"/>
    <mergeCell ref="E32:F32"/>
    <mergeCell ref="A5:F5"/>
    <mergeCell ref="A6:F6"/>
    <mergeCell ref="A7:F7"/>
    <mergeCell ref="A8:B9"/>
    <mergeCell ref="C8:C9"/>
    <mergeCell ref="D8:D9"/>
    <mergeCell ref="E8:E9"/>
    <mergeCell ref="F8:F9"/>
  </mergeCells>
  <printOptions horizontalCentered="1"/>
  <pageMargins left="0.70866141732283472" right="0.51181102362204722" top="0.35433070866141736" bottom="0.27559055118110237" header="0.31496062992125984" footer="0.11811023622047245"/>
  <pageSetup paperSize="9" scale="87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C5E74-047B-46C2-88B4-BD82602B46CD}">
  <sheetPr>
    <pageSetUpPr fitToPage="1"/>
  </sheetPr>
  <dimension ref="A1:H28"/>
  <sheetViews>
    <sheetView showGridLines="0" tabSelected="1" view="pageBreakPreview" zoomScale="80" zoomScaleNormal="90" zoomScaleSheetLayoutView="80" workbookViewId="0">
      <selection activeCell="N32" sqref="N32"/>
    </sheetView>
  </sheetViews>
  <sheetFormatPr baseColWidth="10" defaultRowHeight="12.75" x14ac:dyDescent="0.2"/>
  <cols>
    <col min="1" max="1" width="28.85546875" style="2" customWidth="1"/>
    <col min="2" max="2" width="31.42578125" style="2" customWidth="1"/>
    <col min="3" max="3" width="28.85546875" style="26" customWidth="1"/>
    <col min="4" max="4" width="28.85546875" style="2" customWidth="1"/>
    <col min="5" max="5" width="30.7109375" style="2" customWidth="1"/>
    <col min="6" max="6" width="28.85546875" style="2" customWidth="1"/>
    <col min="7" max="16384" width="11.42578125" style="2"/>
  </cols>
  <sheetData>
    <row r="1" spans="1:8" customFormat="1" ht="21.75" customHeight="1" x14ac:dyDescent="0.2">
      <c r="A1" s="278" t="s">
        <v>0</v>
      </c>
      <c r="B1" s="278"/>
      <c r="C1" s="278"/>
      <c r="D1" s="278"/>
      <c r="E1" s="278"/>
      <c r="F1" s="278"/>
    </row>
    <row r="2" spans="1:8" customFormat="1" ht="21.75" customHeight="1" x14ac:dyDescent="0.2">
      <c r="A2" s="221" t="s">
        <v>184</v>
      </c>
      <c r="B2" s="221"/>
      <c r="C2" s="221"/>
      <c r="D2" s="221"/>
      <c r="E2" s="221"/>
      <c r="F2" s="221"/>
    </row>
    <row r="3" spans="1:8" customFormat="1" ht="21.75" customHeight="1" x14ac:dyDescent="0.2">
      <c r="A3" s="185" t="s">
        <v>156</v>
      </c>
      <c r="B3" s="185"/>
      <c r="C3" s="28"/>
      <c r="D3" s="185"/>
      <c r="E3" s="185"/>
      <c r="F3" s="185"/>
    </row>
    <row r="4" spans="1:8" customFormat="1" ht="21.75" customHeight="1" x14ac:dyDescent="0.2">
      <c r="A4" s="4" t="s">
        <v>157</v>
      </c>
      <c r="B4" s="4"/>
      <c r="C4" s="28"/>
      <c r="D4" s="4"/>
      <c r="E4" s="4"/>
      <c r="F4" s="4"/>
    </row>
    <row r="5" spans="1:8" customFormat="1" ht="14.25" customHeight="1" x14ac:dyDescent="0.2">
      <c r="A5" s="222" t="s">
        <v>158</v>
      </c>
      <c r="B5" s="222"/>
      <c r="C5" s="223"/>
      <c r="D5" s="223"/>
      <c r="E5" s="223"/>
      <c r="F5" s="223"/>
      <c r="G5" s="223"/>
      <c r="H5" s="223"/>
    </row>
    <row r="6" spans="1:8" customFormat="1" ht="22.5" customHeight="1" x14ac:dyDescent="0.2">
      <c r="A6" s="279" t="s">
        <v>185</v>
      </c>
      <c r="B6" s="279"/>
      <c r="C6" s="279"/>
      <c r="D6" s="279"/>
      <c r="E6" s="279"/>
      <c r="F6" s="279"/>
    </row>
    <row r="7" spans="1:8" customFormat="1" ht="22.5" customHeight="1" x14ac:dyDescent="0.2">
      <c r="A7" s="217" t="s">
        <v>186</v>
      </c>
      <c r="B7" s="217"/>
      <c r="C7" s="217"/>
      <c r="D7" s="217"/>
      <c r="E7" s="217"/>
      <c r="F7" s="217"/>
    </row>
    <row r="8" spans="1:8" s="29" customFormat="1" ht="22.5" customHeight="1" x14ac:dyDescent="0.2">
      <c r="A8" s="270" t="s">
        <v>1</v>
      </c>
      <c r="B8" s="270" t="s">
        <v>187</v>
      </c>
      <c r="C8" s="270" t="s">
        <v>188</v>
      </c>
      <c r="D8" s="270" t="s">
        <v>189</v>
      </c>
      <c r="E8" s="270" t="s">
        <v>190</v>
      </c>
      <c r="F8" s="270" t="s">
        <v>191</v>
      </c>
    </row>
    <row r="9" spans="1:8" s="29" customFormat="1" ht="22.5" customHeight="1" x14ac:dyDescent="0.2">
      <c r="A9" s="270"/>
      <c r="B9" s="270"/>
      <c r="C9" s="270"/>
      <c r="D9" s="270"/>
      <c r="E9" s="270"/>
      <c r="F9" s="270"/>
    </row>
    <row r="10" spans="1:8" s="25" customFormat="1" ht="78" customHeight="1" x14ac:dyDescent="0.2">
      <c r="A10" s="186" t="s">
        <v>171</v>
      </c>
      <c r="B10" s="187" t="s">
        <v>192</v>
      </c>
      <c r="C10" s="164" t="s">
        <v>193</v>
      </c>
      <c r="D10" s="166">
        <v>18539</v>
      </c>
      <c r="E10" s="164" t="s">
        <v>194</v>
      </c>
      <c r="F10" s="164" t="s">
        <v>195</v>
      </c>
    </row>
    <row r="11" spans="1:8" s="25" customFormat="1" ht="21.75" customHeight="1" x14ac:dyDescent="0.2">
      <c r="A11" s="188"/>
      <c r="B11" s="189"/>
      <c r="C11" s="190"/>
      <c r="D11" s="191"/>
      <c r="E11" s="192"/>
      <c r="F11" s="189"/>
    </row>
    <row r="12" spans="1:8" s="25" customFormat="1" ht="21.75" customHeight="1" x14ac:dyDescent="0.2">
      <c r="A12" s="188"/>
      <c r="B12" s="189"/>
      <c r="C12" s="190"/>
      <c r="D12" s="191"/>
      <c r="E12" s="192"/>
      <c r="F12" s="189"/>
    </row>
    <row r="13" spans="1:8" s="25" customFormat="1" ht="21.75" customHeight="1" x14ac:dyDescent="0.2">
      <c r="A13" s="188"/>
      <c r="B13" s="189"/>
      <c r="C13" s="190"/>
      <c r="D13" s="191"/>
      <c r="E13" s="192"/>
      <c r="F13" s="189"/>
    </row>
    <row r="14" spans="1:8" s="25" customFormat="1" ht="21.75" customHeight="1" x14ac:dyDescent="0.2">
      <c r="A14" s="188"/>
      <c r="B14" s="189"/>
      <c r="C14" s="190"/>
      <c r="D14" s="191"/>
      <c r="E14" s="192"/>
      <c r="F14" s="189"/>
    </row>
    <row r="15" spans="1:8" s="25" customFormat="1" ht="15" customHeight="1" x14ac:dyDescent="0.2">
      <c r="A15" s="188"/>
      <c r="B15" s="189"/>
      <c r="C15" s="190"/>
      <c r="D15" s="191"/>
      <c r="E15" s="192"/>
      <c r="F15" s="189"/>
    </row>
    <row r="17" spans="1:7" ht="13.5" thickBot="1" x14ac:dyDescent="0.25">
      <c r="D17" s="193"/>
      <c r="E17" s="193"/>
      <c r="F17" s="193"/>
    </row>
    <row r="18" spans="1:7" s="174" customFormat="1" x14ac:dyDescent="0.2">
      <c r="A18" s="170"/>
      <c r="B18" s="171"/>
      <c r="C18" s="194"/>
      <c r="D18" s="171"/>
      <c r="E18" s="171"/>
      <c r="F18" s="195"/>
      <c r="G18" s="196"/>
    </row>
    <row r="19" spans="1:7" s="174" customFormat="1" x14ac:dyDescent="0.2">
      <c r="A19" s="176"/>
      <c r="C19" s="197"/>
      <c r="F19" s="198"/>
      <c r="G19" s="196"/>
    </row>
    <row r="20" spans="1:7" s="174" customFormat="1" x14ac:dyDescent="0.2">
      <c r="A20" s="176"/>
      <c r="C20" s="197"/>
      <c r="F20" s="198"/>
      <c r="G20" s="196"/>
    </row>
    <row r="21" spans="1:7" s="174" customFormat="1" x14ac:dyDescent="0.2">
      <c r="A21" s="271" t="s">
        <v>196</v>
      </c>
      <c r="B21" s="272"/>
      <c r="C21" s="273" t="s">
        <v>197</v>
      </c>
      <c r="D21" s="273"/>
      <c r="E21" s="274" t="s">
        <v>198</v>
      </c>
      <c r="F21" s="275"/>
      <c r="G21" s="196"/>
    </row>
    <row r="22" spans="1:7" s="174" customFormat="1" ht="15.75" customHeight="1" x14ac:dyDescent="0.2">
      <c r="A22" s="276" t="s">
        <v>176</v>
      </c>
      <c r="B22" s="277"/>
      <c r="C22" s="273" t="s">
        <v>177</v>
      </c>
      <c r="D22" s="273"/>
      <c r="E22" s="215" t="s">
        <v>178</v>
      </c>
      <c r="F22" s="216"/>
      <c r="G22" s="199"/>
    </row>
    <row r="23" spans="1:7" s="174" customFormat="1" ht="26.25" customHeight="1" x14ac:dyDescent="0.2">
      <c r="A23" s="205" t="s">
        <v>179</v>
      </c>
      <c r="B23" s="206"/>
      <c r="C23" s="268" t="s">
        <v>180</v>
      </c>
      <c r="D23" s="268"/>
      <c r="E23" s="268" t="s">
        <v>181</v>
      </c>
      <c r="F23" s="269"/>
      <c r="G23" s="200"/>
    </row>
    <row r="24" spans="1:7" s="174" customFormat="1" ht="15.75" thickBot="1" x14ac:dyDescent="0.25">
      <c r="A24" s="181"/>
      <c r="B24" s="182"/>
      <c r="C24" s="201"/>
      <c r="D24" s="202"/>
      <c r="E24" s="203"/>
      <c r="F24" s="204"/>
      <c r="G24" s="196"/>
    </row>
    <row r="25" spans="1:7" s="174" customFormat="1" x14ac:dyDescent="0.2">
      <c r="C25" s="197"/>
      <c r="G25" s="196"/>
    </row>
    <row r="28" spans="1:7" x14ac:dyDescent="0.2">
      <c r="A28" s="2" t="s">
        <v>182</v>
      </c>
    </row>
  </sheetData>
  <sheetProtection insertRows="0"/>
  <mergeCells count="20">
    <mergeCell ref="A1:F1"/>
    <mergeCell ref="A2:F2"/>
    <mergeCell ref="A5:H5"/>
    <mergeCell ref="A6:F6"/>
    <mergeCell ref="A7:F7"/>
    <mergeCell ref="A23:B23"/>
    <mergeCell ref="C23:D23"/>
    <mergeCell ref="E23:F23"/>
    <mergeCell ref="F8:F9"/>
    <mergeCell ref="A21:B21"/>
    <mergeCell ref="C21:D21"/>
    <mergeCell ref="E21:F21"/>
    <mergeCell ref="A22:B22"/>
    <mergeCell ref="C22:D22"/>
    <mergeCell ref="E22:F22"/>
    <mergeCell ref="A8:A9"/>
    <mergeCell ref="B8:B9"/>
    <mergeCell ref="C8:C9"/>
    <mergeCell ref="D8:D9"/>
    <mergeCell ref="E8:E9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8</vt:i4>
      </vt:variant>
    </vt:vector>
  </HeadingPairs>
  <TitlesOfParts>
    <vt:vector size="16" baseType="lpstr">
      <vt:lpstr>Oficio</vt:lpstr>
      <vt:lpstr>Frac I</vt:lpstr>
      <vt:lpstr>Frac III</vt:lpstr>
      <vt:lpstr>Frac IV</vt:lpstr>
      <vt:lpstr>EDO DE SIT FINANCIERA A DIC </vt:lpstr>
      <vt:lpstr>EDO ANALITICO ING Y EGRE </vt:lpstr>
      <vt:lpstr>EDO DE ORIGEN Y APLIC </vt:lpstr>
      <vt:lpstr>Frac V</vt:lpstr>
      <vt:lpstr>'EDO ANALITICO ING Y EGRE '!Área_de_impresión</vt:lpstr>
      <vt:lpstr>'EDO DE ORIGEN Y APLIC '!Área_de_impresión</vt:lpstr>
      <vt:lpstr>'EDO DE SIT FINANCIERA A DIC '!Área_de_impresión</vt:lpstr>
      <vt:lpstr>'Frac I'!Área_de_impresión</vt:lpstr>
      <vt:lpstr>'Frac III'!Área_de_impresión</vt:lpstr>
      <vt:lpstr>'Frac IV'!Área_de_impresión</vt:lpstr>
      <vt:lpstr>'Frac V'!Área_de_impresión</vt:lpstr>
      <vt:lpstr>Oficio!Área_de_impresión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Eliseo</dc:creator>
  <cp:lastModifiedBy>Grecia Gutierrez</cp:lastModifiedBy>
  <cp:lastPrinted>2026-07-16T16:53:41Z</cp:lastPrinted>
  <dcterms:created xsi:type="dcterms:W3CDTF">2011-02-10T20:19:47Z</dcterms:created>
  <dcterms:modified xsi:type="dcterms:W3CDTF">2026-07-16T16:56:44Z</dcterms:modified>
</cp:coreProperties>
</file>