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A Finanzas M\Desktop\Escritorio\FORMATOS DE TRANSPARENCIA\2026\ABRIL-JUNIO2026\"/>
    </mc:Choice>
  </mc:AlternateContent>
  <bookViews>
    <workbookView xWindow="0" yWindow="0" windowWidth="10815" windowHeight="9495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162913"/>
</workbook>
</file>

<file path=xl/calcChain.xml><?xml version="1.0" encoding="utf-8"?>
<calcChain xmlns="http://schemas.openxmlformats.org/spreadsheetml/2006/main">
  <c r="O105" i="1" l="1"/>
  <c r="M105" i="1"/>
  <c r="O104" i="1"/>
  <c r="O103" i="1"/>
  <c r="M103" i="1"/>
  <c r="O102" i="1"/>
  <c r="M102" i="1"/>
  <c r="O101" i="1"/>
  <c r="M99" i="1"/>
  <c r="O98" i="1"/>
  <c r="M98" i="1"/>
  <c r="O97" i="1"/>
  <c r="M97" i="1"/>
  <c r="O96" i="1"/>
  <c r="M96" i="1"/>
  <c r="O95" i="1"/>
  <c r="M88" i="1"/>
  <c r="O87" i="1" l="1"/>
  <c r="M87" i="1"/>
  <c r="O86" i="1"/>
  <c r="M86" i="1"/>
  <c r="O85" i="1"/>
  <c r="M85" i="1"/>
  <c r="O84" i="1"/>
  <c r="M84" i="1"/>
  <c r="O83" i="1"/>
  <c r="M83" i="1"/>
  <c r="O82" i="1"/>
  <c r="M82" i="1"/>
  <c r="O81" i="1"/>
  <c r="M81" i="1"/>
  <c r="O80" i="1"/>
  <c r="M80" i="1"/>
  <c r="M79" i="1"/>
  <c r="O78" i="1"/>
  <c r="M78" i="1"/>
  <c r="O77" i="1"/>
  <c r="M77" i="1"/>
  <c r="O76" i="1"/>
  <c r="M76" i="1"/>
  <c r="O75" i="1"/>
  <c r="M75" i="1"/>
  <c r="O74" i="1"/>
  <c r="M74" i="1"/>
  <c r="O73" i="1"/>
  <c r="M73" i="1"/>
  <c r="O72" i="1"/>
  <c r="M72" i="1"/>
  <c r="O70" i="1"/>
  <c r="O63" i="1"/>
  <c r="O62" i="1"/>
  <c r="O61" i="1"/>
  <c r="O60" i="1"/>
  <c r="O59" i="1"/>
  <c r="O58" i="1"/>
  <c r="O57" i="1"/>
  <c r="C101" i="15" l="1"/>
  <c r="D98" i="15"/>
  <c r="C98" i="15"/>
  <c r="D97" i="15"/>
  <c r="C97" i="15"/>
  <c r="C94" i="15"/>
  <c r="C93" i="15"/>
  <c r="C92" i="15"/>
  <c r="C89" i="15"/>
  <c r="C88" i="15"/>
  <c r="D87" i="15"/>
  <c r="C87" i="15"/>
  <c r="D86" i="15"/>
  <c r="C86" i="15"/>
  <c r="C85" i="15"/>
  <c r="D80" i="15" l="1"/>
  <c r="C80" i="15"/>
  <c r="C67" i="15"/>
  <c r="C64" i="15"/>
  <c r="C52" i="15"/>
  <c r="O100" i="1" l="1"/>
  <c r="O99" i="1"/>
  <c r="O94" i="1"/>
  <c r="O93" i="1"/>
  <c r="O91" i="1"/>
  <c r="O90" i="1"/>
  <c r="O89" i="1"/>
  <c r="O88" i="1"/>
  <c r="O71" i="1" l="1"/>
  <c r="O69" i="1"/>
  <c r="O65" i="1" l="1"/>
  <c r="O64" i="1"/>
  <c r="O56" i="1"/>
  <c r="M22" i="1"/>
  <c r="M21" i="1"/>
  <c r="O20" i="1"/>
  <c r="O16" i="1"/>
  <c r="M16" i="1"/>
</calcChain>
</file>

<file path=xl/sharedStrings.xml><?xml version="1.0" encoding="utf-8"?>
<sst xmlns="http://schemas.openxmlformats.org/spreadsheetml/2006/main" count="7657" uniqueCount="634">
  <si>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</si>
  <si>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</si>
  <si>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</si>
  <si>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</si>
  <si>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</si>
  <si>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</si>
  <si>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</si>
  <si>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</si>
  <si>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</si>
  <si>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</si>
  <si>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</si>
  <si>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</si>
  <si>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</si>
  <si>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</si>
  <si>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</si>
  <si>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</si>
  <si>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</si>
  <si>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</si>
  <si>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</si>
  <si>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</si>
  <si>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</si>
  <si>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</si>
  <si>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</si>
  <si>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</si>
  <si>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</si>
  <si>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</si>
  <si>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</si>
  <si>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</si>
  <si>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</si>
  <si>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</si>
  <si>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</si>
  <si>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</si>
  <si>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</si>
  <si>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</si>
  <si>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</si>
  <si>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</si>
  <si>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</si>
  <si>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</si>
  <si>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</si>
  <si>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</si>
  <si>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</si>
  <si>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</si>
  <si>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</si>
  <si>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</si>
  <si>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</si>
  <si>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</si>
  <si>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</si>
  <si>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</si>
  <si>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</si>
  <si>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</si>
  <si>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</si>
  <si>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</si>
  <si>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</si>
  <si>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</si>
  <si>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</si>
  <si>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</si>
  <si>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</si>
  <si>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</si>
  <si>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</si>
  <si>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</si>
  <si>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</si>
  <si>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</si>
  <si>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</si>
  <si>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</si>
  <si>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</si>
  <si>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</si>
  <si>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</si>
  <si>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</si>
  <si>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</si>
  <si>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</si>
  <si>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</si>
  <si>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</si>
  <si>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</si>
  <si>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</si>
  <si>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</si>
  <si>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</si>
  <si>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</si>
  <si>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</si>
  <si>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</si>
  <si>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</si>
  <si>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</si>
  <si>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</si>
  <si>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</si>
  <si>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</si>
  <si>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</si>
  <si>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</si>
  <si>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</si>
  <si>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</si>
  <si>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</si>
  <si>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</si>
  <si>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</si>
  <si>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</si>
  <si>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</si>
  <si>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</si>
  <si>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</si>
  <si>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</si>
  <si>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</si>
  <si>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</si>
  <si>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</si>
  <si>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</si>
  <si>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</si>
  <si>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</si>
  <si>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</si>
  <si>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</si>
  <si>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</si>
  <si>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</si>
  <si>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</si>
  <si>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</si>
  <si>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</si>
  <si>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</si>
  <si>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</si>
  <si>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</si>
  <si>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</si>
  <si>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</si>
  <si>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</si>
  <si>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</si>
  <si>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</si>
  <si>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</si>
  <si>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</si>
  <si>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</si>
  <si>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</si>
  <si>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</si>
  <si>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</si>
  <si>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</si>
  <si>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</si>
  <si>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</si>
  <si>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</si>
  <si>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</si>
  <si>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</si>
  <si>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</si>
  <si>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</si>
  <si>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</si>
  <si>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</si>
  <si>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</si>
  <si>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</si>
  <si>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</si>
  <si>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</si>
  <si>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</si>
  <si>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</si>
  <si>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</si>
  <si>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</si>
  <si>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</si>
  <si>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</si>
  <si>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</si>
  <si>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</si>
  <si>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</si>
  <si>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</si>
  <si>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</si>
  <si>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</si>
  <si>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</si>
  <si>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</si>
  <si>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</si>
  <si>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</si>
  <si>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</si>
  <si>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</si>
  <si>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</si>
  <si>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</si>
  <si>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</si>
  <si>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</si>
  <si>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</si>
  <si>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</si>
  <si>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</si>
  <si>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</si>
  <si>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</si>
  <si>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</si>
  <si>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</si>
  <si>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</si>
  <si>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</si>
  <si>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</si>
  <si>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</si>
  <si>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</si>
  <si>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</si>
  <si>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</si>
  <si>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</si>
  <si>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</si>
  <si>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</si>
  <si>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</si>
  <si>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</si>
  <si>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</si>
  <si>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</si>
  <si>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</si>
  <si>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</si>
  <si>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</si>
  <si>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</si>
  <si>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</si>
  <si>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</si>
  <si>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</si>
  <si>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</si>
  <si>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</si>
  <si>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</si>
  <si>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</si>
  <si>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</si>
  <si>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</si>
  <si>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</si>
  <si>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</si>
  <si>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</si>
  <si>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</si>
  <si>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</si>
  <si>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</si>
  <si>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</si>
  <si>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</si>
  <si>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</si>
  <si>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</si>
  <si>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</si>
  <si>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</si>
  <si>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</si>
  <si>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</si>
  <si>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</si>
  <si>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</si>
  <si>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</si>
  <si>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</si>
  <si>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</si>
  <si>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A01</t>
  </si>
  <si>
    <t>Rectoria</t>
  </si>
  <si>
    <t>A03</t>
  </si>
  <si>
    <t>Abogado General</t>
  </si>
  <si>
    <t>Direccion de Asuntos Juridicos</t>
  </si>
  <si>
    <t xml:space="preserve">Jose de Jesus </t>
  </si>
  <si>
    <t xml:space="preserve">Galves </t>
  </si>
  <si>
    <t>Pineda</t>
  </si>
  <si>
    <t>Director de Area</t>
  </si>
  <si>
    <t>Direccion de Administracion y Finanzas</t>
  </si>
  <si>
    <t>A02</t>
  </si>
  <si>
    <t>Direccion Academica</t>
  </si>
  <si>
    <t xml:space="preserve">Esteffi Yamile </t>
  </si>
  <si>
    <t xml:space="preserve">Martinez </t>
  </si>
  <si>
    <t xml:space="preserve">Rayon </t>
  </si>
  <si>
    <t>Roxana Yadani</t>
  </si>
  <si>
    <t xml:space="preserve">Saldaña </t>
  </si>
  <si>
    <t>Perez</t>
  </si>
  <si>
    <t>A04</t>
  </si>
  <si>
    <t>Direccion de Vinculacion</t>
  </si>
  <si>
    <t>A05</t>
  </si>
  <si>
    <t xml:space="preserve">Direccion de planeacion y Evacuacion </t>
  </si>
  <si>
    <t>Luis Enrique</t>
  </si>
  <si>
    <t>Ponce</t>
  </si>
  <si>
    <t>Reynoso</t>
  </si>
  <si>
    <t>Jefe de Departamento</t>
  </si>
  <si>
    <t>Jefe de Departamento de Contabilidad y Presupuesto</t>
  </si>
  <si>
    <t xml:space="preserve">Ruben </t>
  </si>
  <si>
    <t>Mosso</t>
  </si>
  <si>
    <t>Nava</t>
  </si>
  <si>
    <t>Jefe de Departamento de Planeacion y Evaluacion</t>
  </si>
  <si>
    <t>Rafael Javier</t>
  </si>
  <si>
    <t xml:space="preserve">Rojas </t>
  </si>
  <si>
    <t>Herrera</t>
  </si>
  <si>
    <t>Departamento de Servicios Escolares</t>
  </si>
  <si>
    <t xml:space="preserve">Alejandro </t>
  </si>
  <si>
    <t>Rodriguez</t>
  </si>
  <si>
    <t>Jefe de Departamento de Comunicación, Difusion y Act. Culturales</t>
  </si>
  <si>
    <t>Departamento de Comunicación, Difusion y Act. Culturales</t>
  </si>
  <si>
    <t>Oscar de Jesus</t>
  </si>
  <si>
    <t>Salgado</t>
  </si>
  <si>
    <t>Morales</t>
  </si>
  <si>
    <t xml:space="preserve">Benitez </t>
  </si>
  <si>
    <t>Bernal</t>
  </si>
  <si>
    <t>Coordinador</t>
  </si>
  <si>
    <t>Departamento de Administracion y Finanzas</t>
  </si>
  <si>
    <t xml:space="preserve">Cruz </t>
  </si>
  <si>
    <t>Mariano</t>
  </si>
  <si>
    <t>Jimenez</t>
  </si>
  <si>
    <t xml:space="preserve">Departamento de Vinculación </t>
  </si>
  <si>
    <t xml:space="preserve">Uriel Jair </t>
  </si>
  <si>
    <t xml:space="preserve">Sanchez </t>
  </si>
  <si>
    <t xml:space="preserve">Ramirez </t>
  </si>
  <si>
    <t xml:space="preserve">Departamento de Recursos Humanos </t>
  </si>
  <si>
    <t xml:space="preserve">Ana Mariel </t>
  </si>
  <si>
    <t xml:space="preserve">Venancio </t>
  </si>
  <si>
    <t xml:space="preserve">Gallardo </t>
  </si>
  <si>
    <t xml:space="preserve">Departamento Administrativo </t>
  </si>
  <si>
    <t xml:space="preserve">Yanet Elena </t>
  </si>
  <si>
    <t>Bello</t>
  </si>
  <si>
    <t xml:space="preserve">Moreno </t>
  </si>
  <si>
    <t>Jefe de Oficina</t>
  </si>
  <si>
    <t xml:space="preserve">Jefe de Oficina </t>
  </si>
  <si>
    <t>Wendy Karina</t>
  </si>
  <si>
    <t>López</t>
  </si>
  <si>
    <t>Ramirez</t>
  </si>
  <si>
    <t>Departamento de Planeacion y Evaluacion</t>
  </si>
  <si>
    <t xml:space="preserve">Norma </t>
  </si>
  <si>
    <t>Departamento de Contabilidad y Presupuesto</t>
  </si>
  <si>
    <t>Monica</t>
  </si>
  <si>
    <t>Sanchez</t>
  </si>
  <si>
    <t>Benitez</t>
  </si>
  <si>
    <t>Diana</t>
  </si>
  <si>
    <t>Garcia</t>
  </si>
  <si>
    <t xml:space="preserve">Cortes </t>
  </si>
  <si>
    <t xml:space="preserve">Hernandez </t>
  </si>
  <si>
    <t>Humberto Everardo</t>
  </si>
  <si>
    <t>Abarca</t>
  </si>
  <si>
    <t>Villalobos</t>
  </si>
  <si>
    <t>Zoraya Liber</t>
  </si>
  <si>
    <t>Vizcaino</t>
  </si>
  <si>
    <t>Tecnico en Contabilidad</t>
  </si>
  <si>
    <t xml:space="preserve">Fernando </t>
  </si>
  <si>
    <t>Palacios</t>
  </si>
  <si>
    <t>Secretario de Director de Area</t>
  </si>
  <si>
    <t xml:space="preserve">Zuri Sadaid </t>
  </si>
  <si>
    <t xml:space="preserve">Marin </t>
  </si>
  <si>
    <t>Chofer de rector</t>
  </si>
  <si>
    <t xml:space="preserve">Chofer de rector </t>
  </si>
  <si>
    <t xml:space="preserve">Juan Manuel </t>
  </si>
  <si>
    <t xml:space="preserve">Agustin </t>
  </si>
  <si>
    <t>Analista Administrativo</t>
  </si>
  <si>
    <t>Alejandro</t>
  </si>
  <si>
    <t>Molina</t>
  </si>
  <si>
    <t xml:space="preserve">Verdiguel </t>
  </si>
  <si>
    <t xml:space="preserve">Roberto Carlos </t>
  </si>
  <si>
    <t>Lopez</t>
  </si>
  <si>
    <t>Medina</t>
  </si>
  <si>
    <t>Deloya</t>
  </si>
  <si>
    <t>Secretaria de Director de Area</t>
  </si>
  <si>
    <t>Arizzbe Denisse</t>
  </si>
  <si>
    <t>Castro</t>
  </si>
  <si>
    <t>Farias</t>
  </si>
  <si>
    <t>Huber Giovanny</t>
  </si>
  <si>
    <t xml:space="preserve">Samudio </t>
  </si>
  <si>
    <t>Erick Emir</t>
  </si>
  <si>
    <t>Rendon</t>
  </si>
  <si>
    <t xml:space="preserve">Carlos Alberto </t>
  </si>
  <si>
    <t xml:space="preserve">Valencia </t>
  </si>
  <si>
    <t xml:space="preserve">Albarran </t>
  </si>
  <si>
    <t>Tecnico Bibliotecario</t>
  </si>
  <si>
    <t>Grissel</t>
  </si>
  <si>
    <t>Olea</t>
  </si>
  <si>
    <t>Agama</t>
  </si>
  <si>
    <t>Edna Iliana Sahori</t>
  </si>
  <si>
    <t>Moreno</t>
  </si>
  <si>
    <t>Caneda</t>
  </si>
  <si>
    <t xml:space="preserve">Secretario de Jefe de Departamento </t>
  </si>
  <si>
    <t xml:space="preserve">Joel </t>
  </si>
  <si>
    <t xml:space="preserve">De la O </t>
  </si>
  <si>
    <t>Servicios Escolares</t>
  </si>
  <si>
    <t>Carolina Lizbeth</t>
  </si>
  <si>
    <t>Mancilla</t>
  </si>
  <si>
    <t>Jaimes</t>
  </si>
  <si>
    <t>Profesor Asociado "C"</t>
  </si>
  <si>
    <t>Jesus Alejandro</t>
  </si>
  <si>
    <t>Alvarez</t>
  </si>
  <si>
    <t>Galeana</t>
  </si>
  <si>
    <t>Jacob</t>
  </si>
  <si>
    <t>Casillas</t>
  </si>
  <si>
    <t>Solano</t>
  </si>
  <si>
    <t>Ma Erika</t>
  </si>
  <si>
    <t>De la o</t>
  </si>
  <si>
    <t>Isabel</t>
  </si>
  <si>
    <t>De la Sancha</t>
  </si>
  <si>
    <t>Flores</t>
  </si>
  <si>
    <t>Renato</t>
  </si>
  <si>
    <t>Roman</t>
  </si>
  <si>
    <t>Jesus Jonathan</t>
  </si>
  <si>
    <t>Mariche</t>
  </si>
  <si>
    <t xml:space="preserve">Rita </t>
  </si>
  <si>
    <t>Nicanor</t>
  </si>
  <si>
    <t>Nicolas</t>
  </si>
  <si>
    <t xml:space="preserve">Erika </t>
  </si>
  <si>
    <t xml:space="preserve">Ozuna </t>
  </si>
  <si>
    <t>Aaron</t>
  </si>
  <si>
    <t>Romero</t>
  </si>
  <si>
    <t>Del Campo</t>
  </si>
  <si>
    <t>Alicia</t>
  </si>
  <si>
    <t>Cruz</t>
  </si>
  <si>
    <t>Mayo Iatlayuatl</t>
  </si>
  <si>
    <t>Uriostegui</t>
  </si>
  <si>
    <t>Arturo</t>
  </si>
  <si>
    <t>Villanueva</t>
  </si>
  <si>
    <t>Cuevas</t>
  </si>
  <si>
    <t>Profesor de Asignatura "B"</t>
  </si>
  <si>
    <t>Drisdeli</t>
  </si>
  <si>
    <t>Hernandez</t>
  </si>
  <si>
    <t>Ana Regina</t>
  </si>
  <si>
    <t>Arteaga</t>
  </si>
  <si>
    <t>Sarabia</t>
  </si>
  <si>
    <t>Ana Iris</t>
  </si>
  <si>
    <t>Barrera</t>
  </si>
  <si>
    <t>Serna</t>
  </si>
  <si>
    <t xml:space="preserve">Rocio </t>
  </si>
  <si>
    <t>Gutierrez</t>
  </si>
  <si>
    <t>Monica Paulina</t>
  </si>
  <si>
    <t>Peralta</t>
  </si>
  <si>
    <t xml:space="preserve">Gilberto </t>
  </si>
  <si>
    <t>Velez</t>
  </si>
  <si>
    <t>Raul Arturo</t>
  </si>
  <si>
    <t>Coria</t>
  </si>
  <si>
    <t>Brenda Patricia</t>
  </si>
  <si>
    <t>Gonzalez</t>
  </si>
  <si>
    <t>Salinas</t>
  </si>
  <si>
    <t>Carolina</t>
  </si>
  <si>
    <t>Gordillo</t>
  </si>
  <si>
    <t xml:space="preserve">Arellano </t>
  </si>
  <si>
    <t>Francisco Javier</t>
  </si>
  <si>
    <t>Moyado</t>
  </si>
  <si>
    <t>Bahena</t>
  </si>
  <si>
    <t>Martinez</t>
  </si>
  <si>
    <t>Jonathan Emanuel</t>
  </si>
  <si>
    <t>Tellez</t>
  </si>
  <si>
    <t>Solis</t>
  </si>
  <si>
    <t xml:space="preserve">Kenia Yamel </t>
  </si>
  <si>
    <t>Bureos</t>
  </si>
  <si>
    <t>Avila</t>
  </si>
  <si>
    <t>Bernardo David</t>
  </si>
  <si>
    <t xml:space="preserve">Solis </t>
  </si>
  <si>
    <t>Xorge Alexandro</t>
  </si>
  <si>
    <t>Silva</t>
  </si>
  <si>
    <t>Angelito</t>
  </si>
  <si>
    <t xml:space="preserve">Keyla Osmara </t>
  </si>
  <si>
    <t>Colon</t>
  </si>
  <si>
    <t xml:space="preserve">Bustos </t>
  </si>
  <si>
    <t xml:space="preserve">Natalia </t>
  </si>
  <si>
    <t xml:space="preserve">Vega </t>
  </si>
  <si>
    <t xml:space="preserve">Almazan </t>
  </si>
  <si>
    <t>Victor Javier</t>
  </si>
  <si>
    <t xml:space="preserve">Garcia </t>
  </si>
  <si>
    <t xml:space="preserve">Valverde </t>
  </si>
  <si>
    <t xml:space="preserve">Pablo </t>
  </si>
  <si>
    <t xml:space="preserve">Higuera </t>
  </si>
  <si>
    <t xml:space="preserve">Mariano </t>
  </si>
  <si>
    <t xml:space="preserve">Ann Lise </t>
  </si>
  <si>
    <t xml:space="preserve">Fuentes </t>
  </si>
  <si>
    <t xml:space="preserve">Investigador Especializado </t>
  </si>
  <si>
    <t xml:space="preserve">Asuntos Juridicos </t>
  </si>
  <si>
    <t>Hugo Jhotzimar</t>
  </si>
  <si>
    <t xml:space="preserve">Ingeniero en Sistemas </t>
  </si>
  <si>
    <t xml:space="preserve">Daniel </t>
  </si>
  <si>
    <t xml:space="preserve">Alcocer </t>
  </si>
  <si>
    <t>O01</t>
  </si>
  <si>
    <t xml:space="preserve"> Unidad Academica </t>
  </si>
  <si>
    <t>Heli</t>
  </si>
  <si>
    <t>Valente</t>
  </si>
  <si>
    <t xml:space="preserve">Teofilo </t>
  </si>
  <si>
    <t xml:space="preserve">Carbajal </t>
  </si>
  <si>
    <t>Israel</t>
  </si>
  <si>
    <t xml:space="preserve">Chino </t>
  </si>
  <si>
    <t>Olayo</t>
  </si>
  <si>
    <t>Derramona</t>
  </si>
  <si>
    <t>Godinez</t>
  </si>
  <si>
    <t>Victor Manuel</t>
  </si>
  <si>
    <t xml:space="preserve">Fierro </t>
  </si>
  <si>
    <t>Vega</t>
  </si>
  <si>
    <t>Emmanuel</t>
  </si>
  <si>
    <t>Diaz</t>
  </si>
  <si>
    <t>Zeltzin Gabriela</t>
  </si>
  <si>
    <t>Dulce Lisette</t>
  </si>
  <si>
    <t>Navarrete</t>
  </si>
  <si>
    <t>Josue Dider</t>
  </si>
  <si>
    <t>Muñoz</t>
  </si>
  <si>
    <t>Agustin</t>
  </si>
  <si>
    <t>Real</t>
  </si>
  <si>
    <t>Cirilo</t>
  </si>
  <si>
    <t>Saavedra</t>
  </si>
  <si>
    <t>Dionicio</t>
  </si>
  <si>
    <t>Hector</t>
  </si>
  <si>
    <t>San Miguel</t>
  </si>
  <si>
    <t xml:space="preserve">Unidad Academica </t>
  </si>
  <si>
    <t xml:space="preserve">Jesus Omar </t>
  </si>
  <si>
    <t>Velasco</t>
  </si>
  <si>
    <t xml:space="preserve">Abarca </t>
  </si>
  <si>
    <t>Ma de Los Angeles</t>
  </si>
  <si>
    <t>Balanzar</t>
  </si>
  <si>
    <t>Leyva</t>
  </si>
  <si>
    <t>Floriberta</t>
  </si>
  <si>
    <t xml:space="preserve">Mario </t>
  </si>
  <si>
    <t>O02</t>
  </si>
  <si>
    <t>Chacon</t>
  </si>
  <si>
    <t xml:space="preserve">Delgado </t>
  </si>
  <si>
    <t xml:space="preserve">Rebolledo </t>
  </si>
  <si>
    <t xml:space="preserve">Enfermero </t>
  </si>
  <si>
    <t>Pesos</t>
  </si>
  <si>
    <t xml:space="preserve">Recursos Humanos </t>
  </si>
  <si>
    <t>00169</t>
  </si>
  <si>
    <t>00156</t>
  </si>
  <si>
    <t>00178</t>
  </si>
  <si>
    <t>00035</t>
  </si>
  <si>
    <t>00122</t>
  </si>
  <si>
    <t>00131</t>
  </si>
  <si>
    <t>00025</t>
  </si>
  <si>
    <t>00069</t>
  </si>
  <si>
    <t>00127</t>
  </si>
  <si>
    <t>00007</t>
  </si>
  <si>
    <t>00053</t>
  </si>
  <si>
    <t>00054</t>
  </si>
  <si>
    <t>00067</t>
  </si>
  <si>
    <t>00016</t>
  </si>
  <si>
    <t>00002</t>
  </si>
  <si>
    <t>00115</t>
  </si>
  <si>
    <t>00048</t>
  </si>
  <si>
    <t>00154</t>
  </si>
  <si>
    <t>00120</t>
  </si>
  <si>
    <t>00028</t>
  </si>
  <si>
    <t>00113</t>
  </si>
  <si>
    <t>00079</t>
  </si>
  <si>
    <t>00088</t>
  </si>
  <si>
    <t>00080</t>
  </si>
  <si>
    <t>00126</t>
  </si>
  <si>
    <t>00114</t>
  </si>
  <si>
    <t>00059</t>
  </si>
  <si>
    <t>00134</t>
  </si>
  <si>
    <t>00136</t>
  </si>
  <si>
    <t>0141</t>
  </si>
  <si>
    <t>00004</t>
  </si>
  <si>
    <t>00010</t>
  </si>
  <si>
    <t>00013</t>
  </si>
  <si>
    <t>00047</t>
  </si>
  <si>
    <t>00017</t>
  </si>
  <si>
    <t>00026</t>
  </si>
  <si>
    <t>00030</t>
  </si>
  <si>
    <t>00032</t>
  </si>
  <si>
    <t>00039</t>
  </si>
  <si>
    <t>00046</t>
  </si>
  <si>
    <t>00044</t>
  </si>
  <si>
    <t>00045</t>
  </si>
  <si>
    <t>00001</t>
  </si>
  <si>
    <t>00005</t>
  </si>
  <si>
    <t>00006</t>
  </si>
  <si>
    <t>00083</t>
  </si>
  <si>
    <t>00064</t>
  </si>
  <si>
    <t>00011</t>
  </si>
  <si>
    <t>00076</t>
  </si>
  <si>
    <t>00019</t>
  </si>
  <si>
    <t>00020</t>
  </si>
  <si>
    <t>00074</t>
  </si>
  <si>
    <t>00043</t>
  </si>
  <si>
    <t>00008</t>
  </si>
  <si>
    <t>00096</t>
  </si>
  <si>
    <t>00128</t>
  </si>
  <si>
    <t>00081</t>
  </si>
  <si>
    <t>00091</t>
  </si>
  <si>
    <t>00095</t>
  </si>
  <si>
    <t>00071</t>
  </si>
  <si>
    <t>00112</t>
  </si>
  <si>
    <t>00041</t>
  </si>
  <si>
    <t>00108</t>
  </si>
  <si>
    <t>34</t>
  </si>
  <si>
    <t>00157</t>
  </si>
  <si>
    <t>16</t>
  </si>
  <si>
    <t>32</t>
  </si>
  <si>
    <t>25</t>
  </si>
  <si>
    <t>28</t>
  </si>
  <si>
    <t>12</t>
  </si>
  <si>
    <t>46</t>
  </si>
  <si>
    <t>36</t>
  </si>
  <si>
    <t>133</t>
  </si>
  <si>
    <t>37</t>
  </si>
  <si>
    <t>30</t>
  </si>
  <si>
    <t>48</t>
  </si>
  <si>
    <t>57</t>
  </si>
  <si>
    <t>126</t>
  </si>
  <si>
    <t>Ninguna</t>
  </si>
  <si>
    <t xml:space="preserve">Sueldos </t>
  </si>
  <si>
    <t>Quincenal</t>
  </si>
  <si>
    <t xml:space="preserve">Asignacion Adicional </t>
  </si>
  <si>
    <t xml:space="preserve">Aguinaldo </t>
  </si>
  <si>
    <t>Anual</t>
  </si>
  <si>
    <t>Prima Vacacional</t>
  </si>
  <si>
    <t>Semestral</t>
  </si>
  <si>
    <t>Ninguno</t>
  </si>
  <si>
    <t xml:space="preserve">Pesos </t>
  </si>
  <si>
    <t xml:space="preserve">Quincenal </t>
  </si>
  <si>
    <t>Despensa</t>
  </si>
  <si>
    <t xml:space="preserve">Despensa </t>
  </si>
  <si>
    <t>Despensa y Material Didactico</t>
  </si>
  <si>
    <t xml:space="preserve">Secretario de Director de Rector </t>
  </si>
  <si>
    <t>2026</t>
  </si>
  <si>
    <t xml:space="preserve">Samuel </t>
  </si>
  <si>
    <t>00203</t>
  </si>
  <si>
    <t>Sarah Gisel</t>
  </si>
  <si>
    <t xml:space="preserve">Salgado </t>
  </si>
  <si>
    <t>00206</t>
  </si>
  <si>
    <t xml:space="preserve">Nicolas </t>
  </si>
  <si>
    <t xml:space="preserve">Gomez </t>
  </si>
  <si>
    <t xml:space="preserve">Nogueda </t>
  </si>
  <si>
    <t>00207</t>
  </si>
  <si>
    <t xml:space="preserve">Maria Antonieta </t>
  </si>
  <si>
    <t xml:space="preserve">Guerrero </t>
  </si>
  <si>
    <t xml:space="preserve">Sotelo </t>
  </si>
  <si>
    <t>00193</t>
  </si>
  <si>
    <t xml:space="preserve">Recursos Materiales </t>
  </si>
  <si>
    <t xml:space="preserve">Vidal </t>
  </si>
  <si>
    <t xml:space="preserve">Castro </t>
  </si>
  <si>
    <t xml:space="preserve">Calderon </t>
  </si>
  <si>
    <t>00204</t>
  </si>
  <si>
    <t xml:space="preserve">Jesus </t>
  </si>
  <si>
    <t xml:space="preserve">De los Reyes </t>
  </si>
  <si>
    <t>00145</t>
  </si>
  <si>
    <t xml:space="preserve">America </t>
  </si>
  <si>
    <t xml:space="preserve">Najera </t>
  </si>
  <si>
    <t>00188</t>
  </si>
  <si>
    <t xml:space="preserve">Yadira </t>
  </si>
  <si>
    <t xml:space="preserve">Villanueva </t>
  </si>
  <si>
    <t>00192</t>
  </si>
  <si>
    <t xml:space="preserve">Fortunata </t>
  </si>
  <si>
    <t xml:space="preserve">Jimenez </t>
  </si>
  <si>
    <t>Marin</t>
  </si>
  <si>
    <t>00195</t>
  </si>
  <si>
    <t xml:space="preserve">Directora de Area </t>
  </si>
  <si>
    <t xml:space="preserve">Director de Area </t>
  </si>
  <si>
    <t xml:space="preserve">José Junior </t>
  </si>
  <si>
    <t>Arenas</t>
  </si>
  <si>
    <t>00183</t>
  </si>
  <si>
    <t xml:space="preserve">Federico </t>
  </si>
  <si>
    <t xml:space="preserve">Nava </t>
  </si>
  <si>
    <t>00212</t>
  </si>
  <si>
    <t xml:space="preserve">Dirección de Finanzas </t>
  </si>
  <si>
    <t xml:space="preserve">Edith </t>
  </si>
  <si>
    <t>Soberanis</t>
  </si>
  <si>
    <t>00191</t>
  </si>
  <si>
    <t>00213</t>
  </si>
  <si>
    <t xml:space="preserve">Direccion de División de Carrera de Gastronomia </t>
  </si>
  <si>
    <t>Direccion de División de Carrera de Mantinimiento Industrial</t>
  </si>
  <si>
    <t>Dirección de División de Carrera de Desarrollo de Negocios</t>
  </si>
  <si>
    <t xml:space="preserve">Guadalupe </t>
  </si>
  <si>
    <t>Quiroz</t>
  </si>
  <si>
    <t xml:space="preserve">Macedonio </t>
  </si>
  <si>
    <t>88</t>
  </si>
  <si>
    <t>Directora de la Unidad Académica de Acapulco</t>
  </si>
  <si>
    <t>Director de la UAVO</t>
  </si>
  <si>
    <t>Rebeca</t>
  </si>
  <si>
    <t xml:space="preserve">Barrientos </t>
  </si>
  <si>
    <t>Santos</t>
  </si>
  <si>
    <t>Velazquez</t>
  </si>
  <si>
    <t xml:space="preserve">Luis Antonio </t>
  </si>
  <si>
    <t xml:space="preserve">Marban </t>
  </si>
  <si>
    <t>Díaz</t>
  </si>
  <si>
    <t>00161</t>
  </si>
  <si>
    <t>00197</t>
  </si>
  <si>
    <t xml:space="preserve">Teresita de Jesús </t>
  </si>
  <si>
    <t xml:space="preserve">Treviño </t>
  </si>
  <si>
    <t>Mayren</t>
  </si>
  <si>
    <t>00082</t>
  </si>
  <si>
    <t>Informatica</t>
  </si>
  <si>
    <t xml:space="preserve">Rectoria </t>
  </si>
  <si>
    <t>Rector</t>
  </si>
  <si>
    <t xml:space="preserve">Rector </t>
  </si>
  <si>
    <t>Se presenta la informacion requerida para el trimestre que corresponde a los meses abril-junio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</si>
</sst>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.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3" borderId="0"/>
  </cellStyleXfs>
  <cellXfs count="4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/>
    </xf>
    <xf numFmtId="0" fontId="0" fillId="3" borderId="0" xfId="0" applyFill="1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0" xfId="0" applyAlignment="1"/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2" fontId="0" fillId="0" borderId="1" xfId="1" applyNumberFormat="1" applyFont="1" applyFill="1" applyBorder="1"/>
    <xf numFmtId="0" fontId="0" fillId="0" borderId="0" xfId="0" applyFill="1"/>
    <xf numFmtId="0" fontId="0" fillId="0" borderId="1" xfId="0" applyFill="1" applyBorder="1"/>
    <xf numFmtId="2" fontId="0" fillId="0" borderId="1" xfId="0" applyNumberFormat="1" applyFill="1" applyBorder="1" applyAlignment="1">
      <alignment horizontal="left"/>
    </xf>
    <xf numFmtId="2" fontId="6" fillId="0" borderId="1" xfId="2" applyNumberFormat="1" applyFont="1" applyFill="1" applyBorder="1"/>
    <xf numFmtId="0" fontId="1" fillId="0" borderId="1" xfId="0" applyFont="1" applyFill="1" applyBorder="1"/>
    <xf numFmtId="2" fontId="0" fillId="0" borderId="1" xfId="0" applyNumberFormat="1" applyFill="1" applyBorder="1"/>
    <xf numFmtId="2" fontId="0" fillId="3" borderId="1" xfId="0" applyNumberForma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0" borderId="1" xfId="1" applyNumberFormat="1" applyFont="1" applyFill="1" applyBorder="1" applyAlignment="1">
      <alignment horizont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/>
    <xf numFmtId="164" fontId="0" fillId="0" borderId="1" xfId="0" applyNumberFormat="1" applyFill="1" applyBorder="1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1" xfId="0" applyFont="1" applyFill="1" applyBorder="1" applyAlignment="1">
      <alignment horizontal="center"/>
    </xf>
    <xf numFmtId="0" fontId="0" fillId="0" borderId="0" xfId="0" applyFon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43" fontId="6" fillId="0" borderId="2" xfId="2" applyNumberFormat="1" applyFont="1" applyFill="1" applyBorder="1" applyAlignment="1">
      <alignment vertical="center"/>
    </xf>
    <xf numFmtId="43" fontId="6" fillId="0" borderId="3" xfId="2" applyNumberFormat="1" applyFont="1" applyFill="1" applyBorder="1" applyAlignment="1">
      <alignment vertical="center"/>
    </xf>
  </cellXfs>
  <cellStyles count="3">
    <cellStyle name="Moneda" xfId="1" builtinId="4"/>
    <cellStyle name="Normal" xfId="0" builtinId="0"/>
    <cellStyle name="Normal_Formatos aspecto Financiero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05"/>
  <sheetViews>
    <sheetView tabSelected="1" topLeftCell="A2" zoomScale="75" zoomScaleNormal="75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8.140625" customWidth="1"/>
    <col min="4" max="4" width="28.28515625" customWidth="1"/>
    <col min="5" max="5" width="11.140625" customWidth="1"/>
    <col min="6" max="6" width="26.140625" customWidth="1"/>
    <col min="7" max="7" width="25.140625" customWidth="1"/>
    <col min="8" max="8" width="23.28515625" customWidth="1"/>
    <col min="9" max="9" width="17" customWidth="1"/>
    <col min="10" max="10" width="13.5703125" bestFit="1" customWidth="1"/>
    <col min="11" max="11" width="15.42578125" bestFit="1" customWidth="1"/>
    <col min="12" max="12" width="14.5703125" customWidth="1"/>
    <col min="13" max="13" width="18.140625" customWidth="1"/>
    <col min="14" max="14" width="12.5703125" customWidth="1"/>
    <col min="15" max="15" width="18.7109375" customWidth="1"/>
    <col min="16" max="16" width="16.28515625" customWidth="1"/>
    <col min="17" max="17" width="32.28515625" customWidth="1"/>
    <col min="18" max="18" width="29.42578125" customWidth="1"/>
    <col min="19" max="19" width="37.28515625" customWidth="1"/>
    <col min="20" max="20" width="29.7109375" customWidth="1"/>
    <col min="21" max="21" width="25.42578125" customWidth="1"/>
    <col min="22" max="22" width="24.140625" customWidth="1"/>
    <col min="23" max="23" width="29.28515625" customWidth="1"/>
    <col min="24" max="24" width="35.140625" customWidth="1"/>
    <col min="25" max="25" width="23.28515625" customWidth="1"/>
    <col min="26" max="26" width="37.28515625" customWidth="1"/>
    <col min="27" max="27" width="45.140625" customWidth="1"/>
    <col min="28" max="28" width="34.28515625" customWidth="1"/>
    <col min="29" max="29" width="26.28515625" customWidth="1"/>
    <col min="30" max="30" width="39.140625" customWidth="1"/>
    <col min="31" max="31" width="17.28515625" customWidth="1"/>
    <col min="32" max="32" width="35.7109375" customWidth="1"/>
  </cols>
  <sheetData>
    <row r="1" spans="1:32" hidden="1" x14ac:dyDescent="0.25">
      <c r="A1" t="s">
        <v>0</v>
      </c>
    </row>
    <row r="2" spans="1:32" x14ac:dyDescent="0.25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32" x14ac:dyDescent="0.25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3" t="s">
        <v>47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</row>
    <row r="7" spans="1:32" s="3" customFormat="1" ht="87" customHeight="1" x14ac:dyDescent="0.25">
      <c r="A7" s="13" t="s">
        <v>48</v>
      </c>
      <c r="B7" s="13" t="s">
        <v>49</v>
      </c>
      <c r="C7" s="13" t="s">
        <v>50</v>
      </c>
      <c r="D7" s="13" t="s">
        <v>51</v>
      </c>
      <c r="E7" s="13" t="s">
        <v>52</v>
      </c>
      <c r="F7" s="13" t="s">
        <v>53</v>
      </c>
      <c r="G7" s="13" t="s">
        <v>54</v>
      </c>
      <c r="H7" s="13" t="s">
        <v>55</v>
      </c>
      <c r="I7" s="13" t="s">
        <v>56</v>
      </c>
      <c r="J7" s="13" t="s">
        <v>57</v>
      </c>
      <c r="K7" s="13" t="s">
        <v>58</v>
      </c>
      <c r="L7" s="13" t="s">
        <v>59</v>
      </c>
      <c r="M7" s="13" t="s">
        <v>60</v>
      </c>
      <c r="N7" s="13" t="s">
        <v>61</v>
      </c>
      <c r="O7" s="13" t="s">
        <v>62</v>
      </c>
      <c r="P7" s="13" t="s">
        <v>63</v>
      </c>
      <c r="Q7" s="13" t="s">
        <v>64</v>
      </c>
      <c r="R7" s="13" t="s">
        <v>65</v>
      </c>
      <c r="S7" s="13" t="s">
        <v>66</v>
      </c>
      <c r="T7" s="13" t="s">
        <v>67</v>
      </c>
      <c r="U7" s="13" t="s">
        <v>68</v>
      </c>
      <c r="V7" s="13" t="s">
        <v>69</v>
      </c>
      <c r="W7" s="13" t="s">
        <v>70</v>
      </c>
      <c r="X7" s="13" t="s">
        <v>71</v>
      </c>
      <c r="Y7" s="13" t="s">
        <v>72</v>
      </c>
      <c r="Z7" s="13" t="s">
        <v>73</v>
      </c>
      <c r="AA7" s="13" t="s">
        <v>74</v>
      </c>
      <c r="AB7" s="13" t="s">
        <v>75</v>
      </c>
      <c r="AC7" s="13" t="s">
        <v>76</v>
      </c>
      <c r="AD7" s="13" t="s">
        <v>77</v>
      </c>
      <c r="AE7" s="13" t="s">
        <v>78</v>
      </c>
      <c r="AF7" s="13" t="s">
        <v>79</v>
      </c>
    </row>
    <row r="8" spans="1:32" s="20" customFormat="1" ht="48.75" customHeight="1" x14ac:dyDescent="0.25">
      <c r="A8" s="20">
        <v>2026</v>
      </c>
      <c r="B8" s="4">
        <v>46113</v>
      </c>
      <c r="C8" s="4">
        <v>46203</v>
      </c>
      <c r="D8" s="20" t="s">
        <v>81</v>
      </c>
      <c r="E8" s="20" t="s">
        <v>425</v>
      </c>
      <c r="F8" s="20" t="s">
        <v>631</v>
      </c>
      <c r="G8" s="21" t="s">
        <v>632</v>
      </c>
      <c r="H8" s="21" t="s">
        <v>213</v>
      </c>
      <c r="I8" s="20" t="s">
        <v>429</v>
      </c>
      <c r="J8" s="20" t="s">
        <v>263</v>
      </c>
      <c r="K8" s="20" t="s">
        <v>430</v>
      </c>
      <c r="L8" s="20" t="s">
        <v>91</v>
      </c>
      <c r="M8" s="20">
        <v>78439.8</v>
      </c>
      <c r="N8" s="20" t="s">
        <v>467</v>
      </c>
      <c r="O8" s="20">
        <v>61089.42</v>
      </c>
      <c r="P8" s="20" t="s">
        <v>467</v>
      </c>
      <c r="Q8" s="34" t="s">
        <v>533</v>
      </c>
      <c r="R8" s="34" t="s">
        <v>533</v>
      </c>
      <c r="S8" s="34" t="s">
        <v>533</v>
      </c>
      <c r="T8" s="34" t="s">
        <v>533</v>
      </c>
      <c r="U8" s="34" t="s">
        <v>533</v>
      </c>
      <c r="V8" s="34" t="s">
        <v>533</v>
      </c>
      <c r="W8" s="34" t="s">
        <v>533</v>
      </c>
      <c r="X8" s="34" t="s">
        <v>533</v>
      </c>
      <c r="Y8" s="34" t="s">
        <v>533</v>
      </c>
      <c r="Z8" s="34" t="s">
        <v>533</v>
      </c>
      <c r="AA8" s="34" t="s">
        <v>533</v>
      </c>
      <c r="AB8" s="34" t="s">
        <v>533</v>
      </c>
      <c r="AC8" s="34" t="s">
        <v>533</v>
      </c>
      <c r="AD8" s="35" t="s">
        <v>468</v>
      </c>
      <c r="AE8" s="4">
        <v>46216</v>
      </c>
      <c r="AF8" s="7" t="s">
        <v>633</v>
      </c>
    </row>
    <row r="9" spans="1:32" s="3" customFormat="1" ht="48.75" customHeight="1" x14ac:dyDescent="0.25">
      <c r="A9" s="3">
        <v>2026</v>
      </c>
      <c r="B9" s="4">
        <v>46113</v>
      </c>
      <c r="C9" s="4">
        <v>46203</v>
      </c>
      <c r="D9" s="3" t="s">
        <v>81</v>
      </c>
      <c r="E9" s="3" t="s">
        <v>214</v>
      </c>
      <c r="F9" s="3" t="s">
        <v>215</v>
      </c>
      <c r="G9" s="5" t="s">
        <v>215</v>
      </c>
      <c r="H9" s="5" t="s">
        <v>216</v>
      </c>
      <c r="I9" s="20" t="s">
        <v>217</v>
      </c>
      <c r="J9" s="3" t="s">
        <v>218</v>
      </c>
      <c r="K9" s="6" t="s">
        <v>219</v>
      </c>
      <c r="L9" s="20" t="s">
        <v>91</v>
      </c>
      <c r="M9" s="20">
        <v>58838.14</v>
      </c>
      <c r="N9" s="20" t="s">
        <v>467</v>
      </c>
      <c r="O9" s="20">
        <v>47368.26</v>
      </c>
      <c r="P9" s="3" t="s">
        <v>467</v>
      </c>
      <c r="Q9" s="8" t="s">
        <v>469</v>
      </c>
      <c r="R9" s="8" t="s">
        <v>469</v>
      </c>
      <c r="S9" s="8" t="s">
        <v>469</v>
      </c>
      <c r="T9" s="8" t="s">
        <v>469</v>
      </c>
      <c r="U9" s="8" t="s">
        <v>469</v>
      </c>
      <c r="V9" s="8" t="s">
        <v>469</v>
      </c>
      <c r="W9" s="8" t="s">
        <v>469</v>
      </c>
      <c r="X9" s="8" t="s">
        <v>469</v>
      </c>
      <c r="Y9" s="8" t="s">
        <v>469</v>
      </c>
      <c r="Z9" s="8" t="s">
        <v>469</v>
      </c>
      <c r="AA9" s="8" t="s">
        <v>469</v>
      </c>
      <c r="AB9" s="8" t="s">
        <v>469</v>
      </c>
      <c r="AC9" s="8" t="s">
        <v>469</v>
      </c>
      <c r="AD9" s="9" t="s">
        <v>468</v>
      </c>
      <c r="AE9" s="4">
        <v>46216</v>
      </c>
      <c r="AF9" s="7" t="s">
        <v>633</v>
      </c>
    </row>
    <row r="10" spans="1:32" s="20" customFormat="1" ht="48.75" customHeight="1" x14ac:dyDescent="0.25">
      <c r="A10" s="20">
        <v>2026</v>
      </c>
      <c r="B10" s="4">
        <v>46113</v>
      </c>
      <c r="C10" s="4">
        <v>46203</v>
      </c>
      <c r="D10" s="20" t="s">
        <v>81</v>
      </c>
      <c r="E10" s="20" t="s">
        <v>214</v>
      </c>
      <c r="F10" s="20" t="s">
        <v>220</v>
      </c>
      <c r="G10" s="21" t="s">
        <v>594</v>
      </c>
      <c r="H10" s="21" t="s">
        <v>221</v>
      </c>
      <c r="I10" s="20" t="s">
        <v>590</v>
      </c>
      <c r="J10" s="20" t="s">
        <v>591</v>
      </c>
      <c r="K10" s="20" t="s">
        <v>592</v>
      </c>
      <c r="L10" s="20" t="s">
        <v>92</v>
      </c>
      <c r="M10" s="20">
        <v>58838.14</v>
      </c>
      <c r="N10" s="20" t="s">
        <v>467</v>
      </c>
      <c r="O10" s="20">
        <v>47368.26</v>
      </c>
      <c r="P10" s="20" t="s">
        <v>467</v>
      </c>
      <c r="Q10" s="34" t="s">
        <v>593</v>
      </c>
      <c r="R10" s="34" t="s">
        <v>593</v>
      </c>
      <c r="S10" s="34" t="s">
        <v>593</v>
      </c>
      <c r="T10" s="34" t="s">
        <v>593</v>
      </c>
      <c r="U10" s="34" t="s">
        <v>593</v>
      </c>
      <c r="V10" s="34" t="s">
        <v>593</v>
      </c>
      <c r="W10" s="34" t="s">
        <v>593</v>
      </c>
      <c r="X10" s="34" t="s">
        <v>593</v>
      </c>
      <c r="Y10" s="34" t="s">
        <v>593</v>
      </c>
      <c r="Z10" s="34" t="s">
        <v>593</v>
      </c>
      <c r="AA10" s="34" t="s">
        <v>593</v>
      </c>
      <c r="AB10" s="34" t="s">
        <v>593</v>
      </c>
      <c r="AC10" s="34" t="s">
        <v>593</v>
      </c>
      <c r="AD10" s="35" t="s">
        <v>468</v>
      </c>
      <c r="AE10" s="4">
        <v>46216</v>
      </c>
      <c r="AF10" s="7" t="s">
        <v>633</v>
      </c>
    </row>
    <row r="11" spans="1:32" s="20" customFormat="1" ht="48.75" customHeight="1" x14ac:dyDescent="0.25">
      <c r="A11" s="20">
        <v>2026</v>
      </c>
      <c r="B11" s="4">
        <v>46113</v>
      </c>
      <c r="C11" s="4">
        <v>46203</v>
      </c>
      <c r="D11" s="20" t="s">
        <v>81</v>
      </c>
      <c r="E11" s="20" t="s">
        <v>214</v>
      </c>
      <c r="F11" s="20" t="s">
        <v>220</v>
      </c>
      <c r="G11" s="21" t="s">
        <v>595</v>
      </c>
      <c r="H11" s="21" t="s">
        <v>609</v>
      </c>
      <c r="I11" s="20" t="s">
        <v>239</v>
      </c>
      <c r="J11" s="20" t="s">
        <v>240</v>
      </c>
      <c r="K11" s="20" t="s">
        <v>241</v>
      </c>
      <c r="L11" s="20" t="s">
        <v>91</v>
      </c>
      <c r="M11" s="20">
        <v>58838.14</v>
      </c>
      <c r="N11" s="20" t="s">
        <v>467</v>
      </c>
      <c r="O11" s="20">
        <v>47368.26</v>
      </c>
      <c r="P11" s="20" t="s">
        <v>467</v>
      </c>
      <c r="Q11" s="34" t="s">
        <v>473</v>
      </c>
      <c r="R11" s="34" t="s">
        <v>473</v>
      </c>
      <c r="S11" s="34" t="s">
        <v>473</v>
      </c>
      <c r="T11" s="34" t="s">
        <v>473</v>
      </c>
      <c r="U11" s="34" t="s">
        <v>473</v>
      </c>
      <c r="V11" s="34" t="s">
        <v>473</v>
      </c>
      <c r="W11" s="34" t="s">
        <v>473</v>
      </c>
      <c r="X11" s="34" t="s">
        <v>473</v>
      </c>
      <c r="Y11" s="34" t="s">
        <v>473</v>
      </c>
      <c r="Z11" s="34" t="s">
        <v>473</v>
      </c>
      <c r="AA11" s="34" t="s">
        <v>473</v>
      </c>
      <c r="AB11" s="34" t="s">
        <v>473</v>
      </c>
      <c r="AC11" s="34" t="s">
        <v>473</v>
      </c>
      <c r="AD11" s="35" t="s">
        <v>468</v>
      </c>
      <c r="AE11" s="4">
        <v>46216</v>
      </c>
      <c r="AF11" s="7" t="s">
        <v>633</v>
      </c>
    </row>
    <row r="12" spans="1:32" s="20" customFormat="1" ht="60" customHeight="1" x14ac:dyDescent="0.25">
      <c r="A12" s="20">
        <v>2026</v>
      </c>
      <c r="B12" s="4">
        <v>46113</v>
      </c>
      <c r="C12" s="4">
        <v>46203</v>
      </c>
      <c r="D12" s="20" t="s">
        <v>81</v>
      </c>
      <c r="E12" s="20" t="s">
        <v>222</v>
      </c>
      <c r="F12" s="20" t="s">
        <v>220</v>
      </c>
      <c r="G12" s="21" t="s">
        <v>220</v>
      </c>
      <c r="H12" s="21" t="s">
        <v>608</v>
      </c>
      <c r="I12" s="20" t="s">
        <v>224</v>
      </c>
      <c r="J12" s="20" t="s">
        <v>225</v>
      </c>
      <c r="K12" s="20" t="s">
        <v>226</v>
      </c>
      <c r="L12" s="20" t="s">
        <v>92</v>
      </c>
      <c r="M12" s="20">
        <v>58838.14</v>
      </c>
      <c r="N12" s="20" t="s">
        <v>467</v>
      </c>
      <c r="O12" s="20">
        <v>47368.26</v>
      </c>
      <c r="P12" s="20" t="s">
        <v>467</v>
      </c>
      <c r="Q12" s="34" t="s">
        <v>470</v>
      </c>
      <c r="R12" s="34" t="s">
        <v>470</v>
      </c>
      <c r="S12" s="34" t="s">
        <v>470</v>
      </c>
      <c r="T12" s="34" t="s">
        <v>470</v>
      </c>
      <c r="U12" s="34" t="s">
        <v>470</v>
      </c>
      <c r="V12" s="34" t="s">
        <v>470</v>
      </c>
      <c r="W12" s="34" t="s">
        <v>470</v>
      </c>
      <c r="X12" s="34" t="s">
        <v>470</v>
      </c>
      <c r="Y12" s="34" t="s">
        <v>470</v>
      </c>
      <c r="Z12" s="34" t="s">
        <v>470</v>
      </c>
      <c r="AA12" s="34" t="s">
        <v>470</v>
      </c>
      <c r="AB12" s="34" t="s">
        <v>470</v>
      </c>
      <c r="AC12" s="34" t="s">
        <v>470</v>
      </c>
      <c r="AD12" s="35" t="s">
        <v>468</v>
      </c>
      <c r="AE12" s="4">
        <v>46216</v>
      </c>
      <c r="AF12" s="7" t="s">
        <v>633</v>
      </c>
    </row>
    <row r="13" spans="1:32" s="20" customFormat="1" ht="48.75" customHeight="1" x14ac:dyDescent="0.25">
      <c r="A13" s="20">
        <v>2026</v>
      </c>
      <c r="B13" s="4">
        <v>46113</v>
      </c>
      <c r="C13" s="4">
        <v>46203</v>
      </c>
      <c r="D13" s="20" t="s">
        <v>81</v>
      </c>
      <c r="E13" s="20" t="s">
        <v>222</v>
      </c>
      <c r="F13" s="20" t="s">
        <v>220</v>
      </c>
      <c r="G13" s="21" t="s">
        <v>220</v>
      </c>
      <c r="H13" s="21" t="s">
        <v>223</v>
      </c>
      <c r="I13" s="20" t="s">
        <v>227</v>
      </c>
      <c r="J13" s="20" t="s">
        <v>228</v>
      </c>
      <c r="K13" s="20" t="s">
        <v>229</v>
      </c>
      <c r="L13" s="20" t="s">
        <v>92</v>
      </c>
      <c r="M13" s="20">
        <v>58838.14</v>
      </c>
      <c r="N13" s="20" t="s">
        <v>467</v>
      </c>
      <c r="O13" s="20">
        <v>47368.26</v>
      </c>
      <c r="P13" s="20" t="s">
        <v>467</v>
      </c>
      <c r="Q13" s="34" t="s">
        <v>471</v>
      </c>
      <c r="R13" s="34" t="s">
        <v>471</v>
      </c>
      <c r="S13" s="34" t="s">
        <v>471</v>
      </c>
      <c r="T13" s="34" t="s">
        <v>471</v>
      </c>
      <c r="U13" s="34" t="s">
        <v>471</v>
      </c>
      <c r="V13" s="34" t="s">
        <v>471</v>
      </c>
      <c r="W13" s="34" t="s">
        <v>471</v>
      </c>
      <c r="X13" s="34" t="s">
        <v>471</v>
      </c>
      <c r="Y13" s="34" t="s">
        <v>471</v>
      </c>
      <c r="Z13" s="34" t="s">
        <v>471</v>
      </c>
      <c r="AA13" s="34" t="s">
        <v>471</v>
      </c>
      <c r="AB13" s="34" t="s">
        <v>471</v>
      </c>
      <c r="AC13" s="34" t="s">
        <v>471</v>
      </c>
      <c r="AD13" s="35" t="s">
        <v>468</v>
      </c>
      <c r="AE13" s="4">
        <v>46216</v>
      </c>
      <c r="AF13" s="7" t="s">
        <v>633</v>
      </c>
    </row>
    <row r="14" spans="1:32" s="20" customFormat="1" ht="48.75" customHeight="1" x14ac:dyDescent="0.25">
      <c r="A14" s="20">
        <v>2026</v>
      </c>
      <c r="B14" s="4">
        <v>46113</v>
      </c>
      <c r="C14" s="4">
        <v>46203</v>
      </c>
      <c r="D14" s="20" t="s">
        <v>81</v>
      </c>
      <c r="E14" s="20" t="s">
        <v>230</v>
      </c>
      <c r="F14" s="20" t="s">
        <v>220</v>
      </c>
      <c r="G14" s="21" t="s">
        <v>220</v>
      </c>
      <c r="H14" s="21" t="s">
        <v>231</v>
      </c>
      <c r="I14" s="20" t="s">
        <v>596</v>
      </c>
      <c r="J14" s="20" t="s">
        <v>412</v>
      </c>
      <c r="K14" s="20" t="s">
        <v>597</v>
      </c>
      <c r="L14" s="20" t="s">
        <v>91</v>
      </c>
      <c r="M14" s="20">
        <v>58838.14</v>
      </c>
      <c r="N14" s="20" t="s">
        <v>467</v>
      </c>
      <c r="O14" s="20">
        <v>47368.26</v>
      </c>
      <c r="P14" s="20" t="s">
        <v>467</v>
      </c>
      <c r="Q14" s="34" t="s">
        <v>598</v>
      </c>
      <c r="R14" s="34" t="s">
        <v>598</v>
      </c>
      <c r="S14" s="34" t="s">
        <v>598</v>
      </c>
      <c r="T14" s="34" t="s">
        <v>598</v>
      </c>
      <c r="U14" s="34" t="s">
        <v>598</v>
      </c>
      <c r="V14" s="34" t="s">
        <v>598</v>
      </c>
      <c r="W14" s="34" t="s">
        <v>598</v>
      </c>
      <c r="X14" s="34" t="s">
        <v>598</v>
      </c>
      <c r="Y14" s="34" t="s">
        <v>598</v>
      </c>
      <c r="Z14" s="34" t="s">
        <v>598</v>
      </c>
      <c r="AA14" s="34" t="s">
        <v>598</v>
      </c>
      <c r="AB14" s="34" t="s">
        <v>598</v>
      </c>
      <c r="AC14" s="34" t="s">
        <v>598</v>
      </c>
      <c r="AD14" s="35" t="s">
        <v>468</v>
      </c>
      <c r="AE14" s="4">
        <v>46216</v>
      </c>
      <c r="AF14" s="7" t="s">
        <v>633</v>
      </c>
    </row>
    <row r="15" spans="1:32" s="20" customFormat="1" ht="48.75" customHeight="1" x14ac:dyDescent="0.25">
      <c r="A15" s="20">
        <v>2026</v>
      </c>
      <c r="B15" s="4">
        <v>46113</v>
      </c>
      <c r="C15" s="4">
        <v>46203</v>
      </c>
      <c r="D15" s="20" t="s">
        <v>81</v>
      </c>
      <c r="E15" s="20" t="s">
        <v>232</v>
      </c>
      <c r="F15" s="20" t="s">
        <v>220</v>
      </c>
      <c r="G15" s="21" t="s">
        <v>220</v>
      </c>
      <c r="H15" s="21" t="s">
        <v>607</v>
      </c>
      <c r="I15" s="20" t="s">
        <v>234</v>
      </c>
      <c r="J15" s="20" t="s">
        <v>235</v>
      </c>
      <c r="K15" s="20" t="s">
        <v>236</v>
      </c>
      <c r="L15" s="20" t="s">
        <v>91</v>
      </c>
      <c r="M15" s="20">
        <v>58838.14</v>
      </c>
      <c r="N15" s="20" t="s">
        <v>467</v>
      </c>
      <c r="O15" s="20">
        <v>47368.26</v>
      </c>
      <c r="P15" s="20" t="s">
        <v>467</v>
      </c>
      <c r="Q15" s="34" t="s">
        <v>472</v>
      </c>
      <c r="R15" s="34" t="s">
        <v>472</v>
      </c>
      <c r="S15" s="34" t="s">
        <v>472</v>
      </c>
      <c r="T15" s="34" t="s">
        <v>472</v>
      </c>
      <c r="U15" s="34" t="s">
        <v>472</v>
      </c>
      <c r="V15" s="34" t="s">
        <v>472</v>
      </c>
      <c r="W15" s="34" t="s">
        <v>472</v>
      </c>
      <c r="X15" s="34" t="s">
        <v>472</v>
      </c>
      <c r="Y15" s="34" t="s">
        <v>472</v>
      </c>
      <c r="Z15" s="34" t="s">
        <v>472</v>
      </c>
      <c r="AA15" s="34" t="s">
        <v>472</v>
      </c>
      <c r="AB15" s="34" t="s">
        <v>472</v>
      </c>
      <c r="AC15" s="34" t="s">
        <v>472</v>
      </c>
      <c r="AD15" s="35" t="s">
        <v>468</v>
      </c>
      <c r="AE15" s="4">
        <v>46216</v>
      </c>
      <c r="AF15" s="7" t="s">
        <v>633</v>
      </c>
    </row>
    <row r="16" spans="1:32" s="20" customFormat="1" ht="48.75" customHeight="1" x14ac:dyDescent="0.25">
      <c r="A16" s="20">
        <v>2026</v>
      </c>
      <c r="B16" s="4">
        <v>46113</v>
      </c>
      <c r="C16" s="4">
        <v>46203</v>
      </c>
      <c r="D16" s="20" t="s">
        <v>81</v>
      </c>
      <c r="E16" s="20" t="s">
        <v>232</v>
      </c>
      <c r="F16" s="20" t="s">
        <v>237</v>
      </c>
      <c r="G16" s="21" t="s">
        <v>238</v>
      </c>
      <c r="H16" s="21" t="s">
        <v>221</v>
      </c>
      <c r="I16" s="20" t="s">
        <v>610</v>
      </c>
      <c r="J16" s="20" t="s">
        <v>611</v>
      </c>
      <c r="K16" s="20" t="s">
        <v>612</v>
      </c>
      <c r="L16" s="20" t="s">
        <v>92</v>
      </c>
      <c r="M16" s="20">
        <f>15161.8*2</f>
        <v>30323.599999999999</v>
      </c>
      <c r="N16" s="20" t="s">
        <v>467</v>
      </c>
      <c r="O16" s="20">
        <f>12854.98*2</f>
        <v>25709.96</v>
      </c>
      <c r="P16" s="20" t="s">
        <v>467</v>
      </c>
      <c r="Q16" s="34" t="s">
        <v>606</v>
      </c>
      <c r="R16" s="34" t="s">
        <v>606</v>
      </c>
      <c r="S16" s="34" t="s">
        <v>606</v>
      </c>
      <c r="T16" s="34" t="s">
        <v>606</v>
      </c>
      <c r="U16" s="34" t="s">
        <v>606</v>
      </c>
      <c r="V16" s="34" t="s">
        <v>606</v>
      </c>
      <c r="W16" s="34" t="s">
        <v>606</v>
      </c>
      <c r="X16" s="34" t="s">
        <v>606</v>
      </c>
      <c r="Y16" s="34" t="s">
        <v>606</v>
      </c>
      <c r="Z16" s="34" t="s">
        <v>606</v>
      </c>
      <c r="AA16" s="34" t="s">
        <v>606</v>
      </c>
      <c r="AB16" s="34" t="s">
        <v>606</v>
      </c>
      <c r="AC16" s="34" t="s">
        <v>606</v>
      </c>
      <c r="AD16" s="35" t="s">
        <v>468</v>
      </c>
      <c r="AE16" s="4">
        <v>46216</v>
      </c>
      <c r="AF16" s="7" t="s">
        <v>633</v>
      </c>
    </row>
    <row r="17" spans="1:32" s="20" customFormat="1" ht="48.75" customHeight="1" x14ac:dyDescent="0.25">
      <c r="A17" s="20">
        <v>2026</v>
      </c>
      <c r="B17" s="4">
        <v>46113</v>
      </c>
      <c r="C17" s="4">
        <v>46203</v>
      </c>
      <c r="D17" s="20" t="s">
        <v>81</v>
      </c>
      <c r="E17" s="20" t="s">
        <v>232</v>
      </c>
      <c r="F17" s="20" t="s">
        <v>237</v>
      </c>
      <c r="G17" s="21" t="s">
        <v>242</v>
      </c>
      <c r="H17" s="21" t="s">
        <v>233</v>
      </c>
      <c r="I17" s="20" t="s">
        <v>243</v>
      </c>
      <c r="J17" s="20" t="s">
        <v>244</v>
      </c>
      <c r="K17" s="20" t="s">
        <v>245</v>
      </c>
      <c r="L17" s="20" t="s">
        <v>91</v>
      </c>
      <c r="M17" s="20">
        <v>30323.599999999999</v>
      </c>
      <c r="N17" s="20" t="s">
        <v>467</v>
      </c>
      <c r="O17" s="20">
        <v>25492.6</v>
      </c>
      <c r="P17" s="20" t="s">
        <v>467</v>
      </c>
      <c r="Q17" s="34" t="s">
        <v>474</v>
      </c>
      <c r="R17" s="34" t="s">
        <v>474</v>
      </c>
      <c r="S17" s="34" t="s">
        <v>474</v>
      </c>
      <c r="T17" s="34" t="s">
        <v>474</v>
      </c>
      <c r="U17" s="34" t="s">
        <v>474</v>
      </c>
      <c r="V17" s="34" t="s">
        <v>474</v>
      </c>
      <c r="W17" s="34" t="s">
        <v>474</v>
      </c>
      <c r="X17" s="34" t="s">
        <v>474</v>
      </c>
      <c r="Y17" s="34" t="s">
        <v>474</v>
      </c>
      <c r="Z17" s="34" t="s">
        <v>474</v>
      </c>
      <c r="AA17" s="34" t="s">
        <v>474</v>
      </c>
      <c r="AB17" s="34" t="s">
        <v>474</v>
      </c>
      <c r="AC17" s="34" t="s">
        <v>474</v>
      </c>
      <c r="AD17" s="35" t="s">
        <v>468</v>
      </c>
      <c r="AE17" s="4">
        <v>46216</v>
      </c>
      <c r="AF17" s="7" t="s">
        <v>633</v>
      </c>
    </row>
    <row r="18" spans="1:32" s="20" customFormat="1" ht="48.75" customHeight="1" x14ac:dyDescent="0.25">
      <c r="A18" s="20">
        <v>2026</v>
      </c>
      <c r="B18" s="4">
        <v>46113</v>
      </c>
      <c r="C18" s="4">
        <v>46203</v>
      </c>
      <c r="D18" s="20" t="s">
        <v>81</v>
      </c>
      <c r="E18" s="20" t="s">
        <v>212</v>
      </c>
      <c r="F18" s="20" t="s">
        <v>237</v>
      </c>
      <c r="G18" s="21" t="s">
        <v>242</v>
      </c>
      <c r="H18" s="21" t="s">
        <v>246</v>
      </c>
      <c r="I18" s="20" t="s">
        <v>565</v>
      </c>
      <c r="J18" s="20" t="s">
        <v>566</v>
      </c>
      <c r="K18" s="20" t="s">
        <v>260</v>
      </c>
      <c r="L18" s="20" t="s">
        <v>92</v>
      </c>
      <c r="M18" s="20">
        <v>30323.599999999999</v>
      </c>
      <c r="N18" s="20" t="s">
        <v>467</v>
      </c>
      <c r="O18" s="20">
        <v>25492.6</v>
      </c>
      <c r="P18" s="20" t="s">
        <v>467</v>
      </c>
      <c r="Q18" s="34" t="s">
        <v>567</v>
      </c>
      <c r="R18" s="34" t="s">
        <v>567</v>
      </c>
      <c r="S18" s="34" t="s">
        <v>567</v>
      </c>
      <c r="T18" s="34" t="s">
        <v>567</v>
      </c>
      <c r="U18" s="34" t="s">
        <v>567</v>
      </c>
      <c r="V18" s="34" t="s">
        <v>567</v>
      </c>
      <c r="W18" s="34" t="s">
        <v>567</v>
      </c>
      <c r="X18" s="34" t="s">
        <v>567</v>
      </c>
      <c r="Y18" s="34" t="s">
        <v>567</v>
      </c>
      <c r="Z18" s="34" t="s">
        <v>567</v>
      </c>
      <c r="AA18" s="34" t="s">
        <v>567</v>
      </c>
      <c r="AB18" s="34" t="s">
        <v>567</v>
      </c>
      <c r="AC18" s="34" t="s">
        <v>567</v>
      </c>
      <c r="AD18" s="35" t="s">
        <v>468</v>
      </c>
      <c r="AE18" s="4">
        <v>46216</v>
      </c>
      <c r="AF18" s="7" t="s">
        <v>633</v>
      </c>
    </row>
    <row r="19" spans="1:32" s="20" customFormat="1" ht="48.75" customHeight="1" x14ac:dyDescent="0.25">
      <c r="A19" s="20">
        <v>2026</v>
      </c>
      <c r="B19" s="4">
        <v>46113</v>
      </c>
      <c r="C19" s="4">
        <v>46203</v>
      </c>
      <c r="D19" s="20" t="s">
        <v>81</v>
      </c>
      <c r="E19" s="20" t="s">
        <v>212</v>
      </c>
      <c r="F19" s="20" t="s">
        <v>237</v>
      </c>
      <c r="G19" s="21" t="s">
        <v>249</v>
      </c>
      <c r="H19" s="21" t="s">
        <v>250</v>
      </c>
      <c r="I19" s="20" t="s">
        <v>584</v>
      </c>
      <c r="J19" s="20" t="s">
        <v>585</v>
      </c>
      <c r="K19" s="20" t="s">
        <v>358</v>
      </c>
      <c r="L19" s="20" t="s">
        <v>92</v>
      </c>
      <c r="M19" s="20">
        <v>30323.599999999999</v>
      </c>
      <c r="N19" s="20" t="s">
        <v>467</v>
      </c>
      <c r="O19" s="20">
        <v>25492.6</v>
      </c>
      <c r="P19" s="20" t="s">
        <v>467</v>
      </c>
      <c r="Q19" s="34" t="s">
        <v>586</v>
      </c>
      <c r="R19" s="34" t="s">
        <v>586</v>
      </c>
      <c r="S19" s="34" t="s">
        <v>586</v>
      </c>
      <c r="T19" s="34" t="s">
        <v>586</v>
      </c>
      <c r="U19" s="34" t="s">
        <v>586</v>
      </c>
      <c r="V19" s="34" t="s">
        <v>586</v>
      </c>
      <c r="W19" s="34" t="s">
        <v>586</v>
      </c>
      <c r="X19" s="34" t="s">
        <v>586</v>
      </c>
      <c r="Y19" s="34" t="s">
        <v>586</v>
      </c>
      <c r="Z19" s="34" t="s">
        <v>586</v>
      </c>
      <c r="AA19" s="34" t="s">
        <v>586</v>
      </c>
      <c r="AB19" s="34" t="s">
        <v>586</v>
      </c>
      <c r="AC19" s="34" t="s">
        <v>586</v>
      </c>
      <c r="AD19" s="9" t="s">
        <v>468</v>
      </c>
      <c r="AE19" s="4">
        <v>46216</v>
      </c>
      <c r="AF19" s="7" t="s">
        <v>633</v>
      </c>
    </row>
    <row r="20" spans="1:32" s="20" customFormat="1" ht="48.75" customHeight="1" x14ac:dyDescent="0.25">
      <c r="A20" s="20">
        <v>2026</v>
      </c>
      <c r="B20" s="4">
        <v>46113</v>
      </c>
      <c r="C20" s="4">
        <v>46203</v>
      </c>
      <c r="D20" s="20" t="s">
        <v>81</v>
      </c>
      <c r="E20" s="20" t="s">
        <v>425</v>
      </c>
      <c r="F20" s="21" t="s">
        <v>466</v>
      </c>
      <c r="G20" s="21" t="s">
        <v>466</v>
      </c>
      <c r="H20" s="21" t="s">
        <v>221</v>
      </c>
      <c r="I20" s="20" t="s">
        <v>577</v>
      </c>
      <c r="J20" s="21" t="s">
        <v>578</v>
      </c>
      <c r="K20" s="21" t="s">
        <v>579</v>
      </c>
      <c r="L20" s="20" t="s">
        <v>91</v>
      </c>
      <c r="M20" s="20">
        <v>22150.9</v>
      </c>
      <c r="N20" s="20" t="s">
        <v>467</v>
      </c>
      <c r="O20" s="20">
        <f>10195.14*2</f>
        <v>20390.28</v>
      </c>
      <c r="P20" s="20" t="s">
        <v>467</v>
      </c>
      <c r="Q20" s="34" t="s">
        <v>580</v>
      </c>
      <c r="R20" s="34" t="s">
        <v>580</v>
      </c>
      <c r="S20" s="34" t="s">
        <v>580</v>
      </c>
      <c r="T20" s="34" t="s">
        <v>580</v>
      </c>
      <c r="U20" s="34" t="s">
        <v>580</v>
      </c>
      <c r="V20" s="34" t="s">
        <v>580</v>
      </c>
      <c r="W20" s="34" t="s">
        <v>580</v>
      </c>
      <c r="X20" s="34" t="s">
        <v>580</v>
      </c>
      <c r="Y20" s="34" t="s">
        <v>580</v>
      </c>
      <c r="Z20" s="34" t="s">
        <v>580</v>
      </c>
      <c r="AA20" s="34" t="s">
        <v>580</v>
      </c>
      <c r="AB20" s="34" t="s">
        <v>580</v>
      </c>
      <c r="AC20" s="34" t="s">
        <v>580</v>
      </c>
      <c r="AD20" s="9" t="s">
        <v>468</v>
      </c>
      <c r="AE20" s="4">
        <v>46216</v>
      </c>
      <c r="AF20" s="7" t="s">
        <v>633</v>
      </c>
    </row>
    <row r="21" spans="1:32" s="20" customFormat="1" ht="48.75" customHeight="1" x14ac:dyDescent="0.25">
      <c r="A21" s="20">
        <v>2026</v>
      </c>
      <c r="B21" s="4">
        <v>46113</v>
      </c>
      <c r="C21" s="4">
        <v>46203</v>
      </c>
      <c r="D21" s="20" t="s">
        <v>81</v>
      </c>
      <c r="E21" s="20" t="s">
        <v>232</v>
      </c>
      <c r="F21" s="21" t="s">
        <v>419</v>
      </c>
      <c r="G21" s="21" t="s">
        <v>419</v>
      </c>
      <c r="H21" s="21" t="s">
        <v>420</v>
      </c>
      <c r="I21" s="20" t="s">
        <v>421</v>
      </c>
      <c r="J21" s="20" t="s">
        <v>282</v>
      </c>
      <c r="K21" s="20" t="s">
        <v>285</v>
      </c>
      <c r="L21" s="20" t="s">
        <v>91</v>
      </c>
      <c r="M21" s="20">
        <f>11357.24*2</f>
        <v>22714.48</v>
      </c>
      <c r="N21" s="20" t="s">
        <v>467</v>
      </c>
      <c r="O21" s="20">
        <v>18590.419999999998</v>
      </c>
      <c r="P21" s="20" t="s">
        <v>467</v>
      </c>
      <c r="Q21" s="34" t="s">
        <v>530</v>
      </c>
      <c r="R21" s="34" t="s">
        <v>530</v>
      </c>
      <c r="S21" s="34" t="s">
        <v>530</v>
      </c>
      <c r="T21" s="34" t="s">
        <v>530</v>
      </c>
      <c r="U21" s="34" t="s">
        <v>530</v>
      </c>
      <c r="V21" s="34" t="s">
        <v>530</v>
      </c>
      <c r="W21" s="34" t="s">
        <v>530</v>
      </c>
      <c r="X21" s="34" t="s">
        <v>530</v>
      </c>
      <c r="Y21" s="34" t="s">
        <v>530</v>
      </c>
      <c r="Z21" s="34" t="s">
        <v>530</v>
      </c>
      <c r="AA21" s="34" t="s">
        <v>530</v>
      </c>
      <c r="AB21" s="34" t="s">
        <v>530</v>
      </c>
      <c r="AC21" s="34" t="s">
        <v>530</v>
      </c>
      <c r="AD21" s="9" t="s">
        <v>468</v>
      </c>
      <c r="AE21" s="4">
        <v>46216</v>
      </c>
      <c r="AF21" s="7" t="s">
        <v>633</v>
      </c>
    </row>
    <row r="22" spans="1:32" s="20" customFormat="1" ht="48.75" customHeight="1" x14ac:dyDescent="0.25">
      <c r="A22" s="20">
        <v>2026</v>
      </c>
      <c r="B22" s="4">
        <v>46113</v>
      </c>
      <c r="C22" s="4">
        <v>46203</v>
      </c>
      <c r="D22" s="20" t="s">
        <v>81</v>
      </c>
      <c r="E22" s="20" t="s">
        <v>232</v>
      </c>
      <c r="F22" s="21" t="s">
        <v>422</v>
      </c>
      <c r="G22" s="21" t="s">
        <v>422</v>
      </c>
      <c r="H22" s="21" t="s">
        <v>221</v>
      </c>
      <c r="I22" s="20" t="s">
        <v>423</v>
      </c>
      <c r="J22" s="21" t="s">
        <v>412</v>
      </c>
      <c r="K22" s="21" t="s">
        <v>424</v>
      </c>
      <c r="L22" s="20" t="s">
        <v>91</v>
      </c>
      <c r="M22" s="20">
        <f>10712.89*2</f>
        <v>21425.78</v>
      </c>
      <c r="N22" s="20" t="s">
        <v>467</v>
      </c>
      <c r="O22" s="20">
        <v>15695.58</v>
      </c>
      <c r="P22" s="20" t="s">
        <v>467</v>
      </c>
      <c r="Q22" s="34" t="s">
        <v>531</v>
      </c>
      <c r="R22" s="34" t="s">
        <v>531</v>
      </c>
      <c r="S22" s="34" t="s">
        <v>531</v>
      </c>
      <c r="T22" s="34" t="s">
        <v>531</v>
      </c>
      <c r="U22" s="34" t="s">
        <v>531</v>
      </c>
      <c r="V22" s="34" t="s">
        <v>531</v>
      </c>
      <c r="W22" s="34" t="s">
        <v>531</v>
      </c>
      <c r="X22" s="34" t="s">
        <v>531</v>
      </c>
      <c r="Y22" s="34" t="s">
        <v>531</v>
      </c>
      <c r="Z22" s="34" t="s">
        <v>531</v>
      </c>
      <c r="AA22" s="34" t="s">
        <v>531</v>
      </c>
      <c r="AB22" s="34" t="s">
        <v>531</v>
      </c>
      <c r="AC22" s="34" t="s">
        <v>531</v>
      </c>
      <c r="AD22" s="9" t="s">
        <v>468</v>
      </c>
      <c r="AE22" s="4">
        <v>46216</v>
      </c>
      <c r="AF22" s="7" t="s">
        <v>633</v>
      </c>
    </row>
    <row r="23" spans="1:32" s="20" customFormat="1" ht="48.75" customHeight="1" x14ac:dyDescent="0.25">
      <c r="A23" s="20">
        <v>2026</v>
      </c>
      <c r="B23" s="4">
        <v>46113</v>
      </c>
      <c r="C23" s="4">
        <v>46203</v>
      </c>
      <c r="D23" s="20" t="s">
        <v>81</v>
      </c>
      <c r="E23" s="20" t="s">
        <v>222</v>
      </c>
      <c r="F23" s="20" t="s">
        <v>256</v>
      </c>
      <c r="G23" s="21" t="s">
        <v>256</v>
      </c>
      <c r="H23" s="21" t="s">
        <v>257</v>
      </c>
      <c r="I23" s="20" t="s">
        <v>258</v>
      </c>
      <c r="J23" s="20" t="s">
        <v>259</v>
      </c>
      <c r="K23" s="20" t="s">
        <v>260</v>
      </c>
      <c r="L23" s="20" t="s">
        <v>92</v>
      </c>
      <c r="M23" s="20">
        <v>18595.599999999999</v>
      </c>
      <c r="N23" s="20" t="s">
        <v>467</v>
      </c>
      <c r="O23" s="20">
        <v>16664.62</v>
      </c>
      <c r="P23" s="20" t="s">
        <v>467</v>
      </c>
      <c r="Q23" s="34" t="s">
        <v>475</v>
      </c>
      <c r="R23" s="34" t="s">
        <v>475</v>
      </c>
      <c r="S23" s="34" t="s">
        <v>475</v>
      </c>
      <c r="T23" s="34" t="s">
        <v>475</v>
      </c>
      <c r="U23" s="34" t="s">
        <v>475</v>
      </c>
      <c r="V23" s="34" t="s">
        <v>475</v>
      </c>
      <c r="W23" s="34" t="s">
        <v>475</v>
      </c>
      <c r="X23" s="34" t="s">
        <v>475</v>
      </c>
      <c r="Y23" s="34" t="s">
        <v>475</v>
      </c>
      <c r="Z23" s="34" t="s">
        <v>475</v>
      </c>
      <c r="AA23" s="34" t="s">
        <v>475</v>
      </c>
      <c r="AB23" s="34" t="s">
        <v>475</v>
      </c>
      <c r="AC23" s="34" t="s">
        <v>475</v>
      </c>
      <c r="AD23" s="9" t="s">
        <v>468</v>
      </c>
      <c r="AE23" s="4">
        <v>46216</v>
      </c>
      <c r="AF23" s="7" t="s">
        <v>633</v>
      </c>
    </row>
    <row r="24" spans="1:32" s="20" customFormat="1" ht="48.75" customHeight="1" x14ac:dyDescent="0.25">
      <c r="A24" s="20">
        <v>2026</v>
      </c>
      <c r="B24" s="4">
        <v>46113</v>
      </c>
      <c r="C24" s="4">
        <v>46203</v>
      </c>
      <c r="D24" s="20" t="s">
        <v>81</v>
      </c>
      <c r="E24" s="20" t="s">
        <v>222</v>
      </c>
      <c r="F24" s="20" t="s">
        <v>256</v>
      </c>
      <c r="G24" s="21" t="s">
        <v>256</v>
      </c>
      <c r="H24" s="21" t="s">
        <v>261</v>
      </c>
      <c r="I24" s="20" t="s">
        <v>262</v>
      </c>
      <c r="J24" s="20" t="s">
        <v>263</v>
      </c>
      <c r="K24" s="20" t="s">
        <v>264</v>
      </c>
      <c r="L24" s="20" t="s">
        <v>91</v>
      </c>
      <c r="M24" s="20">
        <v>18595.599999999999</v>
      </c>
      <c r="N24" s="20" t="s">
        <v>467</v>
      </c>
      <c r="O24" s="20">
        <v>14718.78</v>
      </c>
      <c r="P24" s="20" t="s">
        <v>467</v>
      </c>
      <c r="Q24" s="34" t="s">
        <v>476</v>
      </c>
      <c r="R24" s="34" t="s">
        <v>476</v>
      </c>
      <c r="S24" s="34" t="s">
        <v>476</v>
      </c>
      <c r="T24" s="34" t="s">
        <v>476</v>
      </c>
      <c r="U24" s="34" t="s">
        <v>476</v>
      </c>
      <c r="V24" s="34" t="s">
        <v>476</v>
      </c>
      <c r="W24" s="34" t="s">
        <v>476</v>
      </c>
      <c r="X24" s="34" t="s">
        <v>476</v>
      </c>
      <c r="Y24" s="34" t="s">
        <v>476</v>
      </c>
      <c r="Z24" s="34" t="s">
        <v>476</v>
      </c>
      <c r="AA24" s="34" t="s">
        <v>476</v>
      </c>
      <c r="AB24" s="34" t="s">
        <v>476</v>
      </c>
      <c r="AC24" s="34" t="s">
        <v>476</v>
      </c>
      <c r="AD24" s="9" t="s">
        <v>468</v>
      </c>
      <c r="AE24" s="4">
        <v>46216</v>
      </c>
      <c r="AF24" s="7" t="s">
        <v>633</v>
      </c>
    </row>
    <row r="25" spans="1:32" s="20" customFormat="1" ht="48.75" customHeight="1" x14ac:dyDescent="0.25">
      <c r="A25" s="20">
        <v>2026</v>
      </c>
      <c r="B25" s="4">
        <v>46113</v>
      </c>
      <c r="C25" s="4">
        <v>46203</v>
      </c>
      <c r="D25" s="20" t="s">
        <v>81</v>
      </c>
      <c r="E25" s="20" t="s">
        <v>212</v>
      </c>
      <c r="F25" s="20" t="s">
        <v>256</v>
      </c>
      <c r="G25" s="21" t="s">
        <v>256</v>
      </c>
      <c r="H25" s="21" t="s">
        <v>265</v>
      </c>
      <c r="I25" s="20" t="s">
        <v>266</v>
      </c>
      <c r="J25" s="20" t="s">
        <v>267</v>
      </c>
      <c r="K25" s="20" t="s">
        <v>268</v>
      </c>
      <c r="L25" s="20" t="s">
        <v>92</v>
      </c>
      <c r="M25" s="20">
        <v>18595.599999999999</v>
      </c>
      <c r="N25" s="20" t="s">
        <v>467</v>
      </c>
      <c r="O25" s="20">
        <v>14277.12</v>
      </c>
      <c r="P25" s="20" t="s">
        <v>467</v>
      </c>
      <c r="Q25" s="34" t="s">
        <v>477</v>
      </c>
      <c r="R25" s="34" t="s">
        <v>477</v>
      </c>
      <c r="S25" s="34" t="s">
        <v>477</v>
      </c>
      <c r="T25" s="34" t="s">
        <v>477</v>
      </c>
      <c r="U25" s="34" t="s">
        <v>477</v>
      </c>
      <c r="V25" s="34" t="s">
        <v>477</v>
      </c>
      <c r="W25" s="34" t="s">
        <v>477</v>
      </c>
      <c r="X25" s="34" t="s">
        <v>477</v>
      </c>
      <c r="Y25" s="34" t="s">
        <v>477</v>
      </c>
      <c r="Z25" s="34" t="s">
        <v>477</v>
      </c>
      <c r="AA25" s="34" t="s">
        <v>477</v>
      </c>
      <c r="AB25" s="34" t="s">
        <v>477</v>
      </c>
      <c r="AC25" s="34" t="s">
        <v>477</v>
      </c>
      <c r="AD25" s="9" t="s">
        <v>468</v>
      </c>
      <c r="AE25" s="4">
        <v>46216</v>
      </c>
      <c r="AF25" s="7" t="s">
        <v>633</v>
      </c>
    </row>
    <row r="26" spans="1:32" s="20" customFormat="1" ht="48.75" customHeight="1" x14ac:dyDescent="0.25">
      <c r="A26" s="20">
        <v>2026</v>
      </c>
      <c r="B26" s="4">
        <v>46113</v>
      </c>
      <c r="C26" s="4">
        <v>46203</v>
      </c>
      <c r="D26" s="20" t="s">
        <v>81</v>
      </c>
      <c r="E26" s="20" t="s">
        <v>212</v>
      </c>
      <c r="F26" s="20" t="s">
        <v>256</v>
      </c>
      <c r="G26" s="21" t="s">
        <v>256</v>
      </c>
      <c r="H26" s="21" t="s">
        <v>269</v>
      </c>
      <c r="I26" s="21" t="s">
        <v>270</v>
      </c>
      <c r="J26" s="21" t="s">
        <v>271</v>
      </c>
      <c r="K26" s="21" t="s">
        <v>272</v>
      </c>
      <c r="L26" s="20" t="s">
        <v>92</v>
      </c>
      <c r="M26" s="20">
        <v>18595.599999999999</v>
      </c>
      <c r="N26" s="20" t="s">
        <v>467</v>
      </c>
      <c r="O26" s="20">
        <v>14718.78</v>
      </c>
      <c r="P26" s="20" t="s">
        <v>467</v>
      </c>
      <c r="Q26" s="34" t="s">
        <v>478</v>
      </c>
      <c r="R26" s="34" t="s">
        <v>478</v>
      </c>
      <c r="S26" s="34" t="s">
        <v>478</v>
      </c>
      <c r="T26" s="34" t="s">
        <v>478</v>
      </c>
      <c r="U26" s="34" t="s">
        <v>478</v>
      </c>
      <c r="V26" s="34" t="s">
        <v>478</v>
      </c>
      <c r="W26" s="34" t="s">
        <v>478</v>
      </c>
      <c r="X26" s="34" t="s">
        <v>478</v>
      </c>
      <c r="Y26" s="34" t="s">
        <v>478</v>
      </c>
      <c r="Z26" s="34" t="s">
        <v>478</v>
      </c>
      <c r="AA26" s="34" t="s">
        <v>478</v>
      </c>
      <c r="AB26" s="34" t="s">
        <v>478</v>
      </c>
      <c r="AC26" s="34" t="s">
        <v>478</v>
      </c>
      <c r="AD26" s="9" t="s">
        <v>468</v>
      </c>
      <c r="AE26" s="4">
        <v>46216</v>
      </c>
      <c r="AF26" s="7" t="s">
        <v>633</v>
      </c>
    </row>
    <row r="27" spans="1:32" s="20" customFormat="1" ht="48.75" customHeight="1" x14ac:dyDescent="0.25">
      <c r="A27" s="20">
        <v>2026</v>
      </c>
      <c r="B27" s="4">
        <v>46113</v>
      </c>
      <c r="C27" s="4">
        <v>46203</v>
      </c>
      <c r="D27" s="20" t="s">
        <v>81</v>
      </c>
      <c r="E27" s="20" t="s">
        <v>222</v>
      </c>
      <c r="F27" s="20" t="s">
        <v>273</v>
      </c>
      <c r="G27" s="21" t="s">
        <v>274</v>
      </c>
      <c r="H27" s="21" t="s">
        <v>221</v>
      </c>
      <c r="I27" s="20" t="s">
        <v>275</v>
      </c>
      <c r="J27" s="20" t="s">
        <v>276</v>
      </c>
      <c r="K27" s="20" t="s">
        <v>277</v>
      </c>
      <c r="L27" s="20" t="s">
        <v>92</v>
      </c>
      <c r="M27" s="20">
        <v>12091.14</v>
      </c>
      <c r="N27" s="20" t="s">
        <v>467</v>
      </c>
      <c r="O27" s="20">
        <v>10453.36</v>
      </c>
      <c r="P27" s="20" t="s">
        <v>467</v>
      </c>
      <c r="Q27" s="34" t="s">
        <v>479</v>
      </c>
      <c r="R27" s="34" t="s">
        <v>479</v>
      </c>
      <c r="S27" s="34" t="s">
        <v>479</v>
      </c>
      <c r="T27" s="34" t="s">
        <v>479</v>
      </c>
      <c r="U27" s="34" t="s">
        <v>479</v>
      </c>
      <c r="V27" s="34" t="s">
        <v>479</v>
      </c>
      <c r="W27" s="34" t="s">
        <v>479</v>
      </c>
      <c r="X27" s="34" t="s">
        <v>479</v>
      </c>
      <c r="Y27" s="34" t="s">
        <v>479</v>
      </c>
      <c r="Z27" s="34" t="s">
        <v>479</v>
      </c>
      <c r="AA27" s="34" t="s">
        <v>479</v>
      </c>
      <c r="AB27" s="34" t="s">
        <v>479</v>
      </c>
      <c r="AC27" s="34" t="s">
        <v>479</v>
      </c>
      <c r="AD27" s="9" t="s">
        <v>468</v>
      </c>
      <c r="AE27" s="4">
        <v>46216</v>
      </c>
      <c r="AF27" s="7" t="s">
        <v>633</v>
      </c>
    </row>
    <row r="28" spans="1:32" s="20" customFormat="1" ht="48.75" customHeight="1" x14ac:dyDescent="0.25">
      <c r="A28" s="20">
        <v>2026</v>
      </c>
      <c r="B28" s="4">
        <v>46113</v>
      </c>
      <c r="C28" s="4">
        <v>46203</v>
      </c>
      <c r="D28" s="20" t="s">
        <v>81</v>
      </c>
      <c r="E28" s="20" t="s">
        <v>212</v>
      </c>
      <c r="F28" s="20" t="s">
        <v>273</v>
      </c>
      <c r="G28" s="21" t="s">
        <v>273</v>
      </c>
      <c r="H28" s="21" t="s">
        <v>278</v>
      </c>
      <c r="I28" s="20" t="s">
        <v>279</v>
      </c>
      <c r="J28" s="20" t="s">
        <v>259</v>
      </c>
      <c r="K28" s="20" t="s">
        <v>260</v>
      </c>
      <c r="L28" s="20" t="s">
        <v>92</v>
      </c>
      <c r="M28" s="20">
        <v>12091.14</v>
      </c>
      <c r="N28" s="20" t="s">
        <v>467</v>
      </c>
      <c r="O28" s="20">
        <v>9779.74</v>
      </c>
      <c r="P28" s="20" t="s">
        <v>467</v>
      </c>
      <c r="Q28" s="34" t="s">
        <v>480</v>
      </c>
      <c r="R28" s="34" t="s">
        <v>480</v>
      </c>
      <c r="S28" s="34" t="s">
        <v>480</v>
      </c>
      <c r="T28" s="34" t="s">
        <v>480</v>
      </c>
      <c r="U28" s="34" t="s">
        <v>480</v>
      </c>
      <c r="V28" s="34" t="s">
        <v>480</v>
      </c>
      <c r="W28" s="34" t="s">
        <v>480</v>
      </c>
      <c r="X28" s="34" t="s">
        <v>480</v>
      </c>
      <c r="Y28" s="34" t="s">
        <v>480</v>
      </c>
      <c r="Z28" s="34" t="s">
        <v>480</v>
      </c>
      <c r="AA28" s="34" t="s">
        <v>480</v>
      </c>
      <c r="AB28" s="34" t="s">
        <v>480</v>
      </c>
      <c r="AC28" s="34" t="s">
        <v>480</v>
      </c>
      <c r="AD28" s="9" t="s">
        <v>468</v>
      </c>
      <c r="AE28" s="4">
        <v>46216</v>
      </c>
      <c r="AF28" s="7" t="s">
        <v>633</v>
      </c>
    </row>
    <row r="29" spans="1:32" s="20" customFormat="1" ht="48.75" customHeight="1" x14ac:dyDescent="0.25">
      <c r="A29" s="20">
        <v>2026</v>
      </c>
      <c r="B29" s="4">
        <v>46113</v>
      </c>
      <c r="C29" s="4">
        <v>46203</v>
      </c>
      <c r="D29" s="20" t="s">
        <v>81</v>
      </c>
      <c r="E29" s="20" t="s">
        <v>222</v>
      </c>
      <c r="F29" s="20" t="s">
        <v>273</v>
      </c>
      <c r="G29" s="21" t="s">
        <v>273</v>
      </c>
      <c r="H29" s="21" t="s">
        <v>280</v>
      </c>
      <c r="I29" s="20" t="s">
        <v>281</v>
      </c>
      <c r="J29" s="20" t="s">
        <v>282</v>
      </c>
      <c r="K29" s="20" t="s">
        <v>283</v>
      </c>
      <c r="L29" s="20" t="s">
        <v>92</v>
      </c>
      <c r="M29" s="20">
        <v>12091.14</v>
      </c>
      <c r="N29" s="20" t="s">
        <v>467</v>
      </c>
      <c r="O29" s="20">
        <v>9779.74</v>
      </c>
      <c r="P29" s="20" t="s">
        <v>467</v>
      </c>
      <c r="Q29" s="34" t="s">
        <v>481</v>
      </c>
      <c r="R29" s="34" t="s">
        <v>481</v>
      </c>
      <c r="S29" s="34" t="s">
        <v>481</v>
      </c>
      <c r="T29" s="34" t="s">
        <v>481</v>
      </c>
      <c r="U29" s="34" t="s">
        <v>481</v>
      </c>
      <c r="V29" s="34" t="s">
        <v>481</v>
      </c>
      <c r="W29" s="34" t="s">
        <v>481</v>
      </c>
      <c r="X29" s="34" t="s">
        <v>481</v>
      </c>
      <c r="Y29" s="34" t="s">
        <v>481</v>
      </c>
      <c r="Z29" s="34" t="s">
        <v>481</v>
      </c>
      <c r="AA29" s="34" t="s">
        <v>481</v>
      </c>
      <c r="AB29" s="34" t="s">
        <v>481</v>
      </c>
      <c r="AC29" s="34" t="s">
        <v>481</v>
      </c>
      <c r="AD29" s="9" t="s">
        <v>468</v>
      </c>
      <c r="AE29" s="4">
        <v>46216</v>
      </c>
      <c r="AF29" s="7" t="s">
        <v>633</v>
      </c>
    </row>
    <row r="30" spans="1:32" s="20" customFormat="1" ht="48.75" customHeight="1" x14ac:dyDescent="0.25">
      <c r="A30" s="20">
        <v>2026</v>
      </c>
      <c r="B30" s="4">
        <v>46113</v>
      </c>
      <c r="C30" s="4">
        <v>46203</v>
      </c>
      <c r="D30" s="20" t="s">
        <v>81</v>
      </c>
      <c r="E30" s="20" t="s">
        <v>212</v>
      </c>
      <c r="F30" s="20" t="s">
        <v>273</v>
      </c>
      <c r="G30" s="21" t="s">
        <v>273</v>
      </c>
      <c r="H30" s="21" t="s">
        <v>278</v>
      </c>
      <c r="I30" s="20" t="s">
        <v>284</v>
      </c>
      <c r="J30" s="20" t="s">
        <v>285</v>
      </c>
      <c r="K30" s="20" t="s">
        <v>229</v>
      </c>
      <c r="L30" s="20" t="s">
        <v>92</v>
      </c>
      <c r="M30" s="20">
        <v>12091.14</v>
      </c>
      <c r="N30" s="20" t="s">
        <v>467</v>
      </c>
      <c r="O30" s="20">
        <v>9779.74</v>
      </c>
      <c r="P30" s="20" t="s">
        <v>467</v>
      </c>
      <c r="Q30" s="34" t="s">
        <v>482</v>
      </c>
      <c r="R30" s="34" t="s">
        <v>482</v>
      </c>
      <c r="S30" s="34" t="s">
        <v>482</v>
      </c>
      <c r="T30" s="34" t="s">
        <v>482</v>
      </c>
      <c r="U30" s="34" t="s">
        <v>482</v>
      </c>
      <c r="V30" s="34" t="s">
        <v>482</v>
      </c>
      <c r="W30" s="34" t="s">
        <v>482</v>
      </c>
      <c r="X30" s="34" t="s">
        <v>482</v>
      </c>
      <c r="Y30" s="34" t="s">
        <v>482</v>
      </c>
      <c r="Z30" s="34" t="s">
        <v>482</v>
      </c>
      <c r="AA30" s="34" t="s">
        <v>482</v>
      </c>
      <c r="AB30" s="34" t="s">
        <v>482</v>
      </c>
      <c r="AC30" s="34" t="s">
        <v>482</v>
      </c>
      <c r="AD30" s="9" t="s">
        <v>468</v>
      </c>
      <c r="AE30" s="4">
        <v>46216</v>
      </c>
      <c r="AF30" s="7" t="s">
        <v>633</v>
      </c>
    </row>
    <row r="31" spans="1:32" s="20" customFormat="1" ht="48.75" customHeight="1" x14ac:dyDescent="0.25">
      <c r="A31" s="20">
        <v>2026</v>
      </c>
      <c r="B31" s="4">
        <v>46113</v>
      </c>
      <c r="C31" s="4">
        <v>46203</v>
      </c>
      <c r="D31" s="20" t="s">
        <v>81</v>
      </c>
      <c r="E31" s="20" t="s">
        <v>212</v>
      </c>
      <c r="F31" s="20" t="s">
        <v>273</v>
      </c>
      <c r="G31" s="21" t="s">
        <v>273</v>
      </c>
      <c r="H31" s="21" t="s">
        <v>246</v>
      </c>
      <c r="I31" s="21" t="s">
        <v>288</v>
      </c>
      <c r="J31" s="20" t="s">
        <v>289</v>
      </c>
      <c r="K31" s="20" t="s">
        <v>290</v>
      </c>
      <c r="L31" s="20" t="s">
        <v>91</v>
      </c>
      <c r="M31" s="20">
        <v>12091.14</v>
      </c>
      <c r="N31" s="20" t="s">
        <v>467</v>
      </c>
      <c r="O31" s="20">
        <v>9779.74</v>
      </c>
      <c r="P31" s="20" t="s">
        <v>467</v>
      </c>
      <c r="Q31" s="34" t="s">
        <v>483</v>
      </c>
      <c r="R31" s="34" t="s">
        <v>483</v>
      </c>
      <c r="S31" s="34" t="s">
        <v>483</v>
      </c>
      <c r="T31" s="34" t="s">
        <v>483</v>
      </c>
      <c r="U31" s="34" t="s">
        <v>483</v>
      </c>
      <c r="V31" s="34" t="s">
        <v>483</v>
      </c>
      <c r="W31" s="34" t="s">
        <v>483</v>
      </c>
      <c r="X31" s="34" t="s">
        <v>483</v>
      </c>
      <c r="Y31" s="34" t="s">
        <v>483</v>
      </c>
      <c r="Z31" s="34" t="s">
        <v>483</v>
      </c>
      <c r="AA31" s="34" t="s">
        <v>483</v>
      </c>
      <c r="AB31" s="34" t="s">
        <v>483</v>
      </c>
      <c r="AC31" s="34" t="s">
        <v>483</v>
      </c>
      <c r="AD31" s="9" t="s">
        <v>468</v>
      </c>
      <c r="AE31" s="4">
        <v>46216</v>
      </c>
      <c r="AF31" s="7" t="s">
        <v>633</v>
      </c>
    </row>
    <row r="32" spans="1:32" s="20" customFormat="1" ht="48.75" customHeight="1" x14ac:dyDescent="0.25">
      <c r="A32" s="20">
        <v>2026</v>
      </c>
      <c r="B32" s="4">
        <v>46113</v>
      </c>
      <c r="C32" s="4">
        <v>46203</v>
      </c>
      <c r="D32" s="20" t="s">
        <v>81</v>
      </c>
      <c r="E32" s="20" t="s">
        <v>212</v>
      </c>
      <c r="F32" s="20" t="s">
        <v>273</v>
      </c>
      <c r="G32" s="21" t="s">
        <v>273</v>
      </c>
      <c r="H32" s="21" t="s">
        <v>278</v>
      </c>
      <c r="I32" s="20" t="s">
        <v>291</v>
      </c>
      <c r="J32" s="20" t="s">
        <v>248</v>
      </c>
      <c r="K32" s="20" t="s">
        <v>292</v>
      </c>
      <c r="L32" s="20" t="s">
        <v>92</v>
      </c>
      <c r="M32" s="20">
        <v>12091.14</v>
      </c>
      <c r="N32" s="20" t="s">
        <v>467</v>
      </c>
      <c r="O32" s="20">
        <v>11725.58</v>
      </c>
      <c r="P32" s="20" t="s">
        <v>467</v>
      </c>
      <c r="Q32" s="34" t="s">
        <v>484</v>
      </c>
      <c r="R32" s="34" t="s">
        <v>484</v>
      </c>
      <c r="S32" s="34" t="s">
        <v>484</v>
      </c>
      <c r="T32" s="34" t="s">
        <v>484</v>
      </c>
      <c r="U32" s="34" t="s">
        <v>484</v>
      </c>
      <c r="V32" s="34" t="s">
        <v>484</v>
      </c>
      <c r="W32" s="34" t="s">
        <v>484</v>
      </c>
      <c r="X32" s="34" t="s">
        <v>484</v>
      </c>
      <c r="Y32" s="34" t="s">
        <v>484</v>
      </c>
      <c r="Z32" s="34" t="s">
        <v>484</v>
      </c>
      <c r="AA32" s="34" t="s">
        <v>484</v>
      </c>
      <c r="AB32" s="34" t="s">
        <v>484</v>
      </c>
      <c r="AC32" s="34" t="s">
        <v>484</v>
      </c>
      <c r="AD32" s="9" t="s">
        <v>468</v>
      </c>
      <c r="AE32" s="4">
        <v>46216</v>
      </c>
      <c r="AF32" s="7" t="s">
        <v>633</v>
      </c>
    </row>
    <row r="33" spans="1:32" s="20" customFormat="1" ht="48.75" customHeight="1" x14ac:dyDescent="0.25">
      <c r="A33" s="20">
        <v>2026</v>
      </c>
      <c r="B33" s="4">
        <v>46113</v>
      </c>
      <c r="C33" s="4">
        <v>46203</v>
      </c>
      <c r="D33" s="20" t="s">
        <v>81</v>
      </c>
      <c r="E33" s="20" t="s">
        <v>212</v>
      </c>
      <c r="F33" s="20" t="s">
        <v>273</v>
      </c>
      <c r="G33" s="21" t="s">
        <v>273</v>
      </c>
      <c r="H33" s="21" t="s">
        <v>223</v>
      </c>
      <c r="I33" s="20" t="s">
        <v>587</v>
      </c>
      <c r="J33" s="20" t="s">
        <v>277</v>
      </c>
      <c r="K33" s="20" t="s">
        <v>588</v>
      </c>
      <c r="L33" s="20" t="s">
        <v>92</v>
      </c>
      <c r="M33" s="20">
        <v>12091.14</v>
      </c>
      <c r="N33" s="20" t="s">
        <v>467</v>
      </c>
      <c r="O33" s="20">
        <v>11939.5</v>
      </c>
      <c r="P33" s="20" t="s">
        <v>467</v>
      </c>
      <c r="Q33" s="34" t="s">
        <v>589</v>
      </c>
      <c r="R33" s="34" t="s">
        <v>589</v>
      </c>
      <c r="S33" s="34" t="s">
        <v>589</v>
      </c>
      <c r="T33" s="34" t="s">
        <v>589</v>
      </c>
      <c r="U33" s="34" t="s">
        <v>589</v>
      </c>
      <c r="V33" s="34" t="s">
        <v>589</v>
      </c>
      <c r="W33" s="34" t="s">
        <v>589</v>
      </c>
      <c r="X33" s="34" t="s">
        <v>589</v>
      </c>
      <c r="Y33" s="34" t="s">
        <v>589</v>
      </c>
      <c r="Z33" s="34" t="s">
        <v>589</v>
      </c>
      <c r="AA33" s="34" t="s">
        <v>589</v>
      </c>
      <c r="AB33" s="34" t="s">
        <v>589</v>
      </c>
      <c r="AC33" s="34" t="s">
        <v>589</v>
      </c>
      <c r="AD33" s="9" t="s">
        <v>468</v>
      </c>
      <c r="AE33" s="4">
        <v>46216</v>
      </c>
      <c r="AF33" s="7" t="s">
        <v>633</v>
      </c>
    </row>
    <row r="34" spans="1:32" s="20" customFormat="1" ht="48.75" customHeight="1" x14ac:dyDescent="0.25">
      <c r="A34" s="20">
        <v>2026</v>
      </c>
      <c r="B34" s="4">
        <v>46113</v>
      </c>
      <c r="C34" s="4">
        <v>46203</v>
      </c>
      <c r="D34" s="20" t="s">
        <v>81</v>
      </c>
      <c r="E34" s="20" t="s">
        <v>212</v>
      </c>
      <c r="F34" s="20" t="s">
        <v>273</v>
      </c>
      <c r="G34" s="21" t="s">
        <v>273</v>
      </c>
      <c r="H34" s="21" t="s">
        <v>602</v>
      </c>
      <c r="I34" s="20" t="s">
        <v>603</v>
      </c>
      <c r="J34" s="20" t="s">
        <v>604</v>
      </c>
      <c r="K34" s="20" t="s">
        <v>369</v>
      </c>
      <c r="L34" s="20" t="s">
        <v>92</v>
      </c>
      <c r="M34" s="20">
        <v>12091.14</v>
      </c>
      <c r="N34" s="20" t="s">
        <v>467</v>
      </c>
      <c r="O34" s="20">
        <v>11939.5</v>
      </c>
      <c r="P34" s="20" t="s">
        <v>467</v>
      </c>
      <c r="Q34" s="34" t="s">
        <v>605</v>
      </c>
      <c r="R34" s="34" t="s">
        <v>605</v>
      </c>
      <c r="S34" s="34" t="s">
        <v>605</v>
      </c>
      <c r="T34" s="34" t="s">
        <v>605</v>
      </c>
      <c r="U34" s="34" t="s">
        <v>605</v>
      </c>
      <c r="V34" s="34" t="s">
        <v>605</v>
      </c>
      <c r="W34" s="34" t="s">
        <v>605</v>
      </c>
      <c r="X34" s="34" t="s">
        <v>605</v>
      </c>
      <c r="Y34" s="34" t="s">
        <v>605</v>
      </c>
      <c r="Z34" s="34" t="s">
        <v>605</v>
      </c>
      <c r="AA34" s="34" t="s">
        <v>605</v>
      </c>
      <c r="AB34" s="34" t="s">
        <v>605</v>
      </c>
      <c r="AC34" s="34" t="s">
        <v>605</v>
      </c>
      <c r="AD34" s="9" t="s">
        <v>468</v>
      </c>
      <c r="AE34" s="4">
        <v>46216</v>
      </c>
      <c r="AF34" s="7" t="s">
        <v>633</v>
      </c>
    </row>
    <row r="35" spans="1:32" s="20" customFormat="1" ht="48.75" customHeight="1" x14ac:dyDescent="0.25">
      <c r="A35" s="20">
        <v>2026</v>
      </c>
      <c r="B35" s="4">
        <v>46113</v>
      </c>
      <c r="C35" s="4">
        <v>46203</v>
      </c>
      <c r="D35" s="20" t="s">
        <v>81</v>
      </c>
      <c r="E35" s="20" t="s">
        <v>212</v>
      </c>
      <c r="F35" s="20" t="s">
        <v>273</v>
      </c>
      <c r="G35" s="21" t="s">
        <v>273</v>
      </c>
      <c r="H35" s="21" t="s">
        <v>576</v>
      </c>
      <c r="I35" s="20" t="s">
        <v>568</v>
      </c>
      <c r="J35" s="20" t="s">
        <v>569</v>
      </c>
      <c r="K35" s="20" t="s">
        <v>570</v>
      </c>
      <c r="L35" s="20" t="s">
        <v>91</v>
      </c>
      <c r="M35" s="20">
        <v>11626.1</v>
      </c>
      <c r="N35" s="20" t="s">
        <v>467</v>
      </c>
      <c r="O35" s="20">
        <v>11939.5</v>
      </c>
      <c r="P35" s="20" t="s">
        <v>467</v>
      </c>
      <c r="Q35" s="34" t="s">
        <v>571</v>
      </c>
      <c r="R35" s="34" t="s">
        <v>571</v>
      </c>
      <c r="S35" s="34" t="s">
        <v>571</v>
      </c>
      <c r="T35" s="34" t="s">
        <v>571</v>
      </c>
      <c r="U35" s="34" t="s">
        <v>571</v>
      </c>
      <c r="V35" s="34" t="s">
        <v>571</v>
      </c>
      <c r="W35" s="34" t="s">
        <v>571</v>
      </c>
      <c r="X35" s="34" t="s">
        <v>571</v>
      </c>
      <c r="Y35" s="34" t="s">
        <v>571</v>
      </c>
      <c r="Z35" s="34" t="s">
        <v>571</v>
      </c>
      <c r="AA35" s="34" t="s">
        <v>571</v>
      </c>
      <c r="AB35" s="34" t="s">
        <v>571</v>
      </c>
      <c r="AC35" s="34" t="s">
        <v>571</v>
      </c>
      <c r="AD35" s="35" t="s">
        <v>468</v>
      </c>
      <c r="AE35" s="4">
        <v>46216</v>
      </c>
      <c r="AF35" s="7" t="s">
        <v>633</v>
      </c>
    </row>
    <row r="36" spans="1:32" s="20" customFormat="1" ht="48.75" customHeight="1" x14ac:dyDescent="0.25">
      <c r="A36" s="20">
        <v>2026</v>
      </c>
      <c r="B36" s="4">
        <v>46113</v>
      </c>
      <c r="C36" s="4">
        <v>46203</v>
      </c>
      <c r="D36" s="20" t="s">
        <v>81</v>
      </c>
      <c r="E36" s="20" t="s">
        <v>212</v>
      </c>
      <c r="F36" s="20" t="s">
        <v>303</v>
      </c>
      <c r="G36" s="21" t="s">
        <v>303</v>
      </c>
      <c r="H36" s="21" t="s">
        <v>630</v>
      </c>
      <c r="I36" s="20" t="s">
        <v>572</v>
      </c>
      <c r="J36" s="20" t="s">
        <v>573</v>
      </c>
      <c r="K36" s="20" t="s">
        <v>574</v>
      </c>
      <c r="L36" s="20" t="s">
        <v>92</v>
      </c>
      <c r="M36" s="20">
        <v>11152.4</v>
      </c>
      <c r="N36" s="20" t="s">
        <v>467</v>
      </c>
      <c r="O36" s="20">
        <v>11541.6</v>
      </c>
      <c r="P36" s="20" t="s">
        <v>467</v>
      </c>
      <c r="Q36" s="34" t="s">
        <v>575</v>
      </c>
      <c r="R36" s="34" t="s">
        <v>575</v>
      </c>
      <c r="S36" s="34" t="s">
        <v>575</v>
      </c>
      <c r="T36" s="34" t="s">
        <v>575</v>
      </c>
      <c r="U36" s="34" t="s">
        <v>575</v>
      </c>
      <c r="V36" s="34" t="s">
        <v>575</v>
      </c>
      <c r="W36" s="34" t="s">
        <v>575</v>
      </c>
      <c r="X36" s="34" t="s">
        <v>575</v>
      </c>
      <c r="Y36" s="34" t="s">
        <v>575</v>
      </c>
      <c r="Z36" s="34" t="s">
        <v>575</v>
      </c>
      <c r="AA36" s="34" t="s">
        <v>575</v>
      </c>
      <c r="AB36" s="34" t="s">
        <v>575</v>
      </c>
      <c r="AC36" s="34" t="s">
        <v>575</v>
      </c>
      <c r="AD36" s="35" t="s">
        <v>468</v>
      </c>
      <c r="AE36" s="4">
        <v>46216</v>
      </c>
      <c r="AF36" s="7" t="s">
        <v>633</v>
      </c>
    </row>
    <row r="37" spans="1:32" s="20" customFormat="1" ht="48.75" customHeight="1" x14ac:dyDescent="0.25">
      <c r="A37" s="20">
        <v>2026</v>
      </c>
      <c r="B37" s="4">
        <v>46113</v>
      </c>
      <c r="C37" s="4">
        <v>46203</v>
      </c>
      <c r="D37" s="20" t="s">
        <v>81</v>
      </c>
      <c r="E37" s="20" t="s">
        <v>212</v>
      </c>
      <c r="F37" s="20" t="s">
        <v>273</v>
      </c>
      <c r="G37" s="21" t="s">
        <v>274</v>
      </c>
      <c r="H37" s="21" t="s">
        <v>629</v>
      </c>
      <c r="I37" s="20" t="s">
        <v>436</v>
      </c>
      <c r="J37" s="20" t="s">
        <v>619</v>
      </c>
      <c r="K37" s="20" t="s">
        <v>393</v>
      </c>
      <c r="L37" s="20" t="s">
        <v>91</v>
      </c>
      <c r="M37" s="20">
        <v>11626.1</v>
      </c>
      <c r="N37" s="20" t="s">
        <v>467</v>
      </c>
      <c r="O37" s="20">
        <v>11939.5</v>
      </c>
      <c r="P37" s="20" t="s">
        <v>467</v>
      </c>
      <c r="Q37" s="34" t="s">
        <v>623</v>
      </c>
      <c r="R37" s="34" t="s">
        <v>623</v>
      </c>
      <c r="S37" s="34" t="s">
        <v>623</v>
      </c>
      <c r="T37" s="34" t="s">
        <v>623</v>
      </c>
      <c r="U37" s="34" t="s">
        <v>623</v>
      </c>
      <c r="V37" s="34" t="s">
        <v>623</v>
      </c>
      <c r="W37" s="34" t="s">
        <v>623</v>
      </c>
      <c r="X37" s="34" t="s">
        <v>623</v>
      </c>
      <c r="Y37" s="34" t="s">
        <v>623</v>
      </c>
      <c r="Z37" s="34" t="s">
        <v>623</v>
      </c>
      <c r="AA37" s="34" t="s">
        <v>623</v>
      </c>
      <c r="AB37" s="34" t="s">
        <v>623</v>
      </c>
      <c r="AC37" s="34" t="s">
        <v>623</v>
      </c>
      <c r="AD37" s="35" t="s">
        <v>468</v>
      </c>
      <c r="AE37" s="4">
        <v>46216</v>
      </c>
      <c r="AF37" s="7" t="s">
        <v>633</v>
      </c>
    </row>
    <row r="38" spans="1:32" s="20" customFormat="1" ht="48.75" customHeight="1" x14ac:dyDescent="0.25">
      <c r="A38" s="20">
        <v>2026</v>
      </c>
      <c r="B38" s="4">
        <v>46113</v>
      </c>
      <c r="C38" s="4">
        <v>46203</v>
      </c>
      <c r="D38" s="20" t="s">
        <v>81</v>
      </c>
      <c r="E38" s="20" t="s">
        <v>212</v>
      </c>
      <c r="F38" s="21" t="s">
        <v>329</v>
      </c>
      <c r="G38" s="21" t="s">
        <v>329</v>
      </c>
      <c r="H38" s="21" t="s">
        <v>576</v>
      </c>
      <c r="I38" s="20" t="s">
        <v>620</v>
      </c>
      <c r="J38" s="20" t="s">
        <v>621</v>
      </c>
      <c r="K38" s="20" t="s">
        <v>622</v>
      </c>
      <c r="L38" s="20" t="s">
        <v>91</v>
      </c>
      <c r="M38" s="20">
        <v>10834</v>
      </c>
      <c r="N38" s="20" t="s">
        <v>467</v>
      </c>
      <c r="O38" s="20">
        <v>11264.34</v>
      </c>
      <c r="P38" s="20" t="s">
        <v>467</v>
      </c>
      <c r="Q38" s="34" t="s">
        <v>624</v>
      </c>
      <c r="R38" s="34" t="s">
        <v>624</v>
      </c>
      <c r="S38" s="34" t="s">
        <v>624</v>
      </c>
      <c r="T38" s="34" t="s">
        <v>624</v>
      </c>
      <c r="U38" s="34" t="s">
        <v>624</v>
      </c>
      <c r="V38" s="34" t="s">
        <v>624</v>
      </c>
      <c r="W38" s="34" t="s">
        <v>624</v>
      </c>
      <c r="X38" s="34" t="s">
        <v>624</v>
      </c>
      <c r="Y38" s="34" t="s">
        <v>624</v>
      </c>
      <c r="Z38" s="34" t="s">
        <v>624</v>
      </c>
      <c r="AA38" s="34" t="s">
        <v>624</v>
      </c>
      <c r="AB38" s="34" t="s">
        <v>624</v>
      </c>
      <c r="AC38" s="34" t="s">
        <v>624</v>
      </c>
      <c r="AD38" s="35" t="s">
        <v>468</v>
      </c>
      <c r="AE38" s="4">
        <v>46216</v>
      </c>
      <c r="AF38" s="7" t="s">
        <v>633</v>
      </c>
    </row>
    <row r="39" spans="1:32" s="20" customFormat="1" ht="48.75" customHeight="1" x14ac:dyDescent="0.25">
      <c r="A39" s="20">
        <v>2026</v>
      </c>
      <c r="B39" s="4">
        <v>46113</v>
      </c>
      <c r="C39" s="4">
        <v>46203</v>
      </c>
      <c r="D39" s="20" t="s">
        <v>81</v>
      </c>
      <c r="E39" s="20" t="s">
        <v>212</v>
      </c>
      <c r="F39" s="21" t="s">
        <v>293</v>
      </c>
      <c r="G39" s="21" t="s">
        <v>293</v>
      </c>
      <c r="H39" s="21" t="s">
        <v>280</v>
      </c>
      <c r="I39" s="21" t="s">
        <v>294</v>
      </c>
      <c r="J39" s="21" t="s">
        <v>295</v>
      </c>
      <c r="K39" s="21" t="s">
        <v>248</v>
      </c>
      <c r="L39" s="20" t="s">
        <v>91</v>
      </c>
      <c r="M39" s="20">
        <v>11462.6</v>
      </c>
      <c r="N39" s="20" t="s">
        <v>467</v>
      </c>
      <c r="O39" s="20">
        <v>8399.86</v>
      </c>
      <c r="P39" s="20" t="s">
        <v>467</v>
      </c>
      <c r="Q39" s="34" t="s">
        <v>485</v>
      </c>
      <c r="R39" s="34" t="s">
        <v>485</v>
      </c>
      <c r="S39" s="34" t="s">
        <v>485</v>
      </c>
      <c r="T39" s="34" t="s">
        <v>485</v>
      </c>
      <c r="U39" s="34" t="s">
        <v>485</v>
      </c>
      <c r="V39" s="34" t="s">
        <v>485</v>
      </c>
      <c r="W39" s="34" t="s">
        <v>485</v>
      </c>
      <c r="X39" s="34" t="s">
        <v>485</v>
      </c>
      <c r="Y39" s="34" t="s">
        <v>485</v>
      </c>
      <c r="Z39" s="34" t="s">
        <v>485</v>
      </c>
      <c r="AA39" s="34" t="s">
        <v>485</v>
      </c>
      <c r="AB39" s="34" t="s">
        <v>485</v>
      </c>
      <c r="AC39" s="34" t="s">
        <v>485</v>
      </c>
      <c r="AD39" s="9" t="s">
        <v>468</v>
      </c>
      <c r="AE39" s="4">
        <v>46216</v>
      </c>
      <c r="AF39" s="7" t="s">
        <v>633</v>
      </c>
    </row>
    <row r="40" spans="1:32" s="20" customFormat="1" ht="48.75" customHeight="1" x14ac:dyDescent="0.25">
      <c r="A40" s="20">
        <v>2026</v>
      </c>
      <c r="B40" s="4">
        <v>46113</v>
      </c>
      <c r="C40" s="4">
        <v>46203</v>
      </c>
      <c r="D40" s="20" t="s">
        <v>81</v>
      </c>
      <c r="E40" s="20" t="s">
        <v>222</v>
      </c>
      <c r="F40" s="21" t="s">
        <v>322</v>
      </c>
      <c r="G40" s="21" t="s">
        <v>322</v>
      </c>
      <c r="H40" s="21" t="s">
        <v>280</v>
      </c>
      <c r="I40" s="20" t="s">
        <v>323</v>
      </c>
      <c r="J40" s="20" t="s">
        <v>324</v>
      </c>
      <c r="K40" s="20" t="s">
        <v>325</v>
      </c>
      <c r="L40" s="20" t="s">
        <v>92</v>
      </c>
      <c r="M40" s="20">
        <v>11462.6</v>
      </c>
      <c r="N40" s="20" t="s">
        <v>467</v>
      </c>
      <c r="O40" s="20">
        <v>11229.02</v>
      </c>
      <c r="P40" s="20" t="s">
        <v>467</v>
      </c>
      <c r="Q40" s="34" t="s">
        <v>495</v>
      </c>
      <c r="R40" s="34" t="s">
        <v>495</v>
      </c>
      <c r="S40" s="34" t="s">
        <v>495</v>
      </c>
      <c r="T40" s="34" t="s">
        <v>495</v>
      </c>
      <c r="U40" s="34" t="s">
        <v>495</v>
      </c>
      <c r="V40" s="34" t="s">
        <v>495</v>
      </c>
      <c r="W40" s="34" t="s">
        <v>495</v>
      </c>
      <c r="X40" s="34" t="s">
        <v>495</v>
      </c>
      <c r="Y40" s="34" t="s">
        <v>495</v>
      </c>
      <c r="Z40" s="34" t="s">
        <v>495</v>
      </c>
      <c r="AA40" s="34" t="s">
        <v>495</v>
      </c>
      <c r="AB40" s="34" t="s">
        <v>495</v>
      </c>
      <c r="AC40" s="34" t="s">
        <v>495</v>
      </c>
      <c r="AD40" s="9" t="s">
        <v>468</v>
      </c>
      <c r="AE40" s="4">
        <v>46216</v>
      </c>
      <c r="AF40" s="7" t="s">
        <v>633</v>
      </c>
    </row>
    <row r="41" spans="1:32" s="20" customFormat="1" ht="48.75" customHeight="1" x14ac:dyDescent="0.25">
      <c r="A41" s="20">
        <v>2026</v>
      </c>
      <c r="B41" s="4">
        <v>46113</v>
      </c>
      <c r="C41" s="4">
        <v>46203</v>
      </c>
      <c r="D41" s="20" t="s">
        <v>81</v>
      </c>
      <c r="E41" s="20" t="s">
        <v>212</v>
      </c>
      <c r="F41" s="21" t="s">
        <v>293</v>
      </c>
      <c r="G41" s="21" t="s">
        <v>293</v>
      </c>
      <c r="H41" s="21" t="s">
        <v>246</v>
      </c>
      <c r="I41" s="20" t="s">
        <v>307</v>
      </c>
      <c r="J41" s="20" t="s">
        <v>308</v>
      </c>
      <c r="K41" s="20" t="s">
        <v>309</v>
      </c>
      <c r="L41" s="20" t="s">
        <v>91</v>
      </c>
      <c r="M41" s="20">
        <v>11462.6</v>
      </c>
      <c r="N41" s="20" t="s">
        <v>467</v>
      </c>
      <c r="O41" s="20">
        <v>9283.18</v>
      </c>
      <c r="P41" s="20" t="s">
        <v>467</v>
      </c>
      <c r="Q41" s="34" t="s">
        <v>489</v>
      </c>
      <c r="R41" s="34" t="s">
        <v>489</v>
      </c>
      <c r="S41" s="34" t="s">
        <v>489</v>
      </c>
      <c r="T41" s="34" t="s">
        <v>489</v>
      </c>
      <c r="U41" s="34" t="s">
        <v>489</v>
      </c>
      <c r="V41" s="34" t="s">
        <v>489</v>
      </c>
      <c r="W41" s="34" t="s">
        <v>489</v>
      </c>
      <c r="X41" s="34" t="s">
        <v>489</v>
      </c>
      <c r="Y41" s="34" t="s">
        <v>489</v>
      </c>
      <c r="Z41" s="34" t="s">
        <v>489</v>
      </c>
      <c r="AA41" s="34" t="s">
        <v>489</v>
      </c>
      <c r="AB41" s="34" t="s">
        <v>489</v>
      </c>
      <c r="AC41" s="34" t="s">
        <v>489</v>
      </c>
      <c r="AD41" s="35" t="s">
        <v>468</v>
      </c>
      <c r="AE41" s="4">
        <v>46216</v>
      </c>
      <c r="AF41" s="7" t="s">
        <v>633</v>
      </c>
    </row>
    <row r="42" spans="1:32" s="20" customFormat="1" ht="48.75" customHeight="1" x14ac:dyDescent="0.25">
      <c r="A42" s="20">
        <v>2026</v>
      </c>
      <c r="B42" s="4">
        <v>46113</v>
      </c>
      <c r="C42" s="4">
        <v>46203</v>
      </c>
      <c r="D42" s="20" t="s">
        <v>81</v>
      </c>
      <c r="E42" s="20" t="s">
        <v>222</v>
      </c>
      <c r="F42" s="21" t="s">
        <v>561</v>
      </c>
      <c r="G42" s="21" t="s">
        <v>561</v>
      </c>
      <c r="H42" s="21" t="s">
        <v>280</v>
      </c>
      <c r="I42" s="20" t="s">
        <v>297</v>
      </c>
      <c r="J42" s="20" t="s">
        <v>298</v>
      </c>
      <c r="K42" s="20" t="s">
        <v>253</v>
      </c>
      <c r="L42" s="20" t="s">
        <v>92</v>
      </c>
      <c r="M42" s="20">
        <v>11462.6</v>
      </c>
      <c r="N42" s="20" t="s">
        <v>467</v>
      </c>
      <c r="O42" s="20">
        <v>11229.02</v>
      </c>
      <c r="P42" s="20" t="s">
        <v>467</v>
      </c>
      <c r="Q42" s="34" t="s">
        <v>486</v>
      </c>
      <c r="R42" s="34" t="s">
        <v>486</v>
      </c>
      <c r="S42" s="34" t="s">
        <v>486</v>
      </c>
      <c r="T42" s="34" t="s">
        <v>486</v>
      </c>
      <c r="U42" s="34" t="s">
        <v>486</v>
      </c>
      <c r="V42" s="34" t="s">
        <v>486</v>
      </c>
      <c r="W42" s="34" t="s">
        <v>486</v>
      </c>
      <c r="X42" s="34" t="s">
        <v>486</v>
      </c>
      <c r="Y42" s="34" t="s">
        <v>486</v>
      </c>
      <c r="Z42" s="34" t="s">
        <v>486</v>
      </c>
      <c r="AA42" s="34" t="s">
        <v>486</v>
      </c>
      <c r="AB42" s="34" t="s">
        <v>486</v>
      </c>
      <c r="AC42" s="34" t="s">
        <v>486</v>
      </c>
      <c r="AD42" s="9" t="s">
        <v>468</v>
      </c>
      <c r="AE42" s="4">
        <v>46216</v>
      </c>
      <c r="AF42" s="7" t="s">
        <v>633</v>
      </c>
    </row>
    <row r="43" spans="1:32" s="20" customFormat="1" ht="48.75" customHeight="1" x14ac:dyDescent="0.25">
      <c r="A43" s="20">
        <v>2026</v>
      </c>
      <c r="B43" s="4">
        <v>46113</v>
      </c>
      <c r="C43" s="4">
        <v>46203</v>
      </c>
      <c r="D43" s="20" t="s">
        <v>81</v>
      </c>
      <c r="E43" s="21" t="s">
        <v>212</v>
      </c>
      <c r="F43" s="21" t="s">
        <v>299</v>
      </c>
      <c r="G43" s="21" t="s">
        <v>300</v>
      </c>
      <c r="H43" s="21" t="s">
        <v>213</v>
      </c>
      <c r="I43" s="21" t="s">
        <v>301</v>
      </c>
      <c r="J43" s="21" t="s">
        <v>263</v>
      </c>
      <c r="K43" s="21" t="s">
        <v>302</v>
      </c>
      <c r="L43" s="20" t="s">
        <v>91</v>
      </c>
      <c r="M43" s="20">
        <v>10196.6</v>
      </c>
      <c r="N43" s="20" t="s">
        <v>467</v>
      </c>
      <c r="O43" s="20">
        <v>8914.24</v>
      </c>
      <c r="P43" s="20" t="s">
        <v>467</v>
      </c>
      <c r="Q43" s="34" t="s">
        <v>487</v>
      </c>
      <c r="R43" s="34" t="s">
        <v>487</v>
      </c>
      <c r="S43" s="34" t="s">
        <v>487</v>
      </c>
      <c r="T43" s="34" t="s">
        <v>487</v>
      </c>
      <c r="U43" s="34" t="s">
        <v>487</v>
      </c>
      <c r="V43" s="34" t="s">
        <v>487</v>
      </c>
      <c r="W43" s="34" t="s">
        <v>487</v>
      </c>
      <c r="X43" s="34" t="s">
        <v>487</v>
      </c>
      <c r="Y43" s="34" t="s">
        <v>487</v>
      </c>
      <c r="Z43" s="34" t="s">
        <v>487</v>
      </c>
      <c r="AA43" s="34" t="s">
        <v>487</v>
      </c>
      <c r="AB43" s="34" t="s">
        <v>487</v>
      </c>
      <c r="AC43" s="34" t="s">
        <v>487</v>
      </c>
      <c r="AD43" s="9" t="s">
        <v>468</v>
      </c>
      <c r="AE43" s="4">
        <v>46216</v>
      </c>
      <c r="AF43" s="7" t="s">
        <v>633</v>
      </c>
    </row>
    <row r="44" spans="1:32" s="20" customFormat="1" ht="48.75" customHeight="1" x14ac:dyDescent="0.25">
      <c r="A44" s="20">
        <v>2026</v>
      </c>
      <c r="B44" s="4">
        <v>46113</v>
      </c>
      <c r="C44" s="4">
        <v>46203</v>
      </c>
      <c r="D44" s="20" t="s">
        <v>81</v>
      </c>
      <c r="E44" s="20" t="s">
        <v>212</v>
      </c>
      <c r="F44" s="20" t="s">
        <v>303</v>
      </c>
      <c r="G44" s="21" t="s">
        <v>303</v>
      </c>
      <c r="H44" s="21" t="s">
        <v>246</v>
      </c>
      <c r="I44" s="20" t="s">
        <v>304</v>
      </c>
      <c r="J44" s="20" t="s">
        <v>305</v>
      </c>
      <c r="K44" s="20" t="s">
        <v>306</v>
      </c>
      <c r="L44" s="20" t="s">
        <v>91</v>
      </c>
      <c r="M44" s="20">
        <v>11152.4</v>
      </c>
      <c r="N44" s="20" t="s">
        <v>467</v>
      </c>
      <c r="O44" s="20">
        <v>9038.14</v>
      </c>
      <c r="P44" s="20" t="s">
        <v>467</v>
      </c>
      <c r="Q44" s="34" t="s">
        <v>488</v>
      </c>
      <c r="R44" s="34" t="s">
        <v>488</v>
      </c>
      <c r="S44" s="34" t="s">
        <v>488</v>
      </c>
      <c r="T44" s="34" t="s">
        <v>488</v>
      </c>
      <c r="U44" s="34" t="s">
        <v>488</v>
      </c>
      <c r="V44" s="34" t="s">
        <v>488</v>
      </c>
      <c r="W44" s="34" t="s">
        <v>488</v>
      </c>
      <c r="X44" s="34" t="s">
        <v>488</v>
      </c>
      <c r="Y44" s="34" t="s">
        <v>488</v>
      </c>
      <c r="Z44" s="34" t="s">
        <v>488</v>
      </c>
      <c r="AA44" s="34" t="s">
        <v>488</v>
      </c>
      <c r="AB44" s="34" t="s">
        <v>488</v>
      </c>
      <c r="AC44" s="34" t="s">
        <v>488</v>
      </c>
      <c r="AD44" s="9" t="s">
        <v>468</v>
      </c>
      <c r="AE44" s="4">
        <v>46216</v>
      </c>
      <c r="AF44" s="7" t="s">
        <v>633</v>
      </c>
    </row>
    <row r="45" spans="1:32" s="20" customFormat="1" ht="48.75" customHeight="1" x14ac:dyDescent="0.25">
      <c r="A45" s="20">
        <v>2026</v>
      </c>
      <c r="B45" s="4">
        <v>46113</v>
      </c>
      <c r="C45" s="4">
        <v>46203</v>
      </c>
      <c r="D45" s="20" t="s">
        <v>81</v>
      </c>
      <c r="E45" s="20" t="s">
        <v>212</v>
      </c>
      <c r="F45" s="20" t="s">
        <v>303</v>
      </c>
      <c r="G45" s="21" t="s">
        <v>303</v>
      </c>
      <c r="H45" s="21" t="s">
        <v>278</v>
      </c>
      <c r="I45" s="20" t="s">
        <v>294</v>
      </c>
      <c r="J45" s="20" t="s">
        <v>310</v>
      </c>
      <c r="K45" s="20" t="s">
        <v>229</v>
      </c>
      <c r="L45" s="20" t="s">
        <v>91</v>
      </c>
      <c r="M45" s="20">
        <v>11152.4</v>
      </c>
      <c r="N45" s="20" t="s">
        <v>467</v>
      </c>
      <c r="O45" s="20">
        <v>10983.98</v>
      </c>
      <c r="P45" s="20" t="s">
        <v>467</v>
      </c>
      <c r="Q45" s="34" t="s">
        <v>490</v>
      </c>
      <c r="R45" s="34" t="s">
        <v>490</v>
      </c>
      <c r="S45" s="34" t="s">
        <v>490</v>
      </c>
      <c r="T45" s="34" t="s">
        <v>490</v>
      </c>
      <c r="U45" s="34" t="s">
        <v>490</v>
      </c>
      <c r="V45" s="34" t="s">
        <v>490</v>
      </c>
      <c r="W45" s="34" t="s">
        <v>490</v>
      </c>
      <c r="X45" s="34" t="s">
        <v>490</v>
      </c>
      <c r="Y45" s="34" t="s">
        <v>490</v>
      </c>
      <c r="Z45" s="34" t="s">
        <v>490</v>
      </c>
      <c r="AA45" s="34" t="s">
        <v>490</v>
      </c>
      <c r="AB45" s="34" t="s">
        <v>490</v>
      </c>
      <c r="AC45" s="34" t="s">
        <v>490</v>
      </c>
      <c r="AD45" s="35" t="s">
        <v>468</v>
      </c>
      <c r="AE45" s="4">
        <v>46216</v>
      </c>
      <c r="AF45" s="7" t="s">
        <v>633</v>
      </c>
    </row>
    <row r="46" spans="1:32" s="20" customFormat="1" ht="48.75" customHeight="1" x14ac:dyDescent="0.25">
      <c r="A46" s="20">
        <v>2026</v>
      </c>
      <c r="B46" s="4">
        <v>46113</v>
      </c>
      <c r="C46" s="4">
        <v>46203</v>
      </c>
      <c r="D46" s="20" t="s">
        <v>81</v>
      </c>
      <c r="E46" s="20" t="s">
        <v>212</v>
      </c>
      <c r="F46" s="20" t="s">
        <v>303</v>
      </c>
      <c r="G46" s="21" t="s">
        <v>303</v>
      </c>
      <c r="H46" s="21" t="s">
        <v>221</v>
      </c>
      <c r="I46" s="20" t="s">
        <v>599</v>
      </c>
      <c r="J46" s="20" t="s">
        <v>600</v>
      </c>
      <c r="K46" s="20" t="s">
        <v>396</v>
      </c>
      <c r="L46" s="20" t="s">
        <v>91</v>
      </c>
      <c r="M46" s="20">
        <v>11152.4</v>
      </c>
      <c r="N46" s="20" t="s">
        <v>467</v>
      </c>
      <c r="O46" s="20">
        <v>11541.6</v>
      </c>
      <c r="P46" s="20" t="s">
        <v>467</v>
      </c>
      <c r="Q46" s="34" t="s">
        <v>601</v>
      </c>
      <c r="R46" s="34" t="s">
        <v>601</v>
      </c>
      <c r="S46" s="34" t="s">
        <v>601</v>
      </c>
      <c r="T46" s="34" t="s">
        <v>601</v>
      </c>
      <c r="U46" s="34" t="s">
        <v>601</v>
      </c>
      <c r="V46" s="34" t="s">
        <v>601</v>
      </c>
      <c r="W46" s="34" t="s">
        <v>601</v>
      </c>
      <c r="X46" s="34" t="s">
        <v>601</v>
      </c>
      <c r="Y46" s="34" t="s">
        <v>601</v>
      </c>
      <c r="Z46" s="34" t="s">
        <v>601</v>
      </c>
      <c r="AA46" s="34" t="s">
        <v>601</v>
      </c>
      <c r="AB46" s="34" t="s">
        <v>601</v>
      </c>
      <c r="AC46" s="34" t="s">
        <v>601</v>
      </c>
      <c r="AD46" s="35" t="s">
        <v>468</v>
      </c>
      <c r="AE46" s="4">
        <v>46216</v>
      </c>
      <c r="AF46" s="7" t="s">
        <v>633</v>
      </c>
    </row>
    <row r="47" spans="1:32" s="20" customFormat="1" ht="48.75" customHeight="1" x14ac:dyDescent="0.25">
      <c r="A47" s="20">
        <v>2026</v>
      </c>
      <c r="B47" s="4">
        <v>46113</v>
      </c>
      <c r="C47" s="4">
        <v>46203</v>
      </c>
      <c r="D47" s="20" t="s">
        <v>81</v>
      </c>
      <c r="E47" s="20" t="s">
        <v>222</v>
      </c>
      <c r="F47" s="21" t="s">
        <v>311</v>
      </c>
      <c r="G47" s="21" t="s">
        <v>311</v>
      </c>
      <c r="H47" s="21" t="s">
        <v>221</v>
      </c>
      <c r="I47" s="20" t="s">
        <v>312</v>
      </c>
      <c r="J47" s="20" t="s">
        <v>313</v>
      </c>
      <c r="K47" s="20" t="s">
        <v>314</v>
      </c>
      <c r="L47" s="20" t="s">
        <v>92</v>
      </c>
      <c r="M47" s="20">
        <v>11152.4</v>
      </c>
      <c r="N47" s="20" t="s">
        <v>467</v>
      </c>
      <c r="O47" s="20">
        <v>10542.32</v>
      </c>
      <c r="P47" s="20" t="s">
        <v>467</v>
      </c>
      <c r="Q47" s="34" t="s">
        <v>491</v>
      </c>
      <c r="R47" s="34" t="s">
        <v>491</v>
      </c>
      <c r="S47" s="34" t="s">
        <v>491</v>
      </c>
      <c r="T47" s="34" t="s">
        <v>491</v>
      </c>
      <c r="U47" s="34" t="s">
        <v>491</v>
      </c>
      <c r="V47" s="34" t="s">
        <v>491</v>
      </c>
      <c r="W47" s="34" t="s">
        <v>491</v>
      </c>
      <c r="X47" s="34" t="s">
        <v>491</v>
      </c>
      <c r="Y47" s="34" t="s">
        <v>491</v>
      </c>
      <c r="Z47" s="34" t="s">
        <v>491</v>
      </c>
      <c r="AA47" s="34" t="s">
        <v>491</v>
      </c>
      <c r="AB47" s="34" t="s">
        <v>491</v>
      </c>
      <c r="AC47" s="34" t="s">
        <v>491</v>
      </c>
      <c r="AD47" s="35" t="s">
        <v>468</v>
      </c>
      <c r="AE47" s="4">
        <v>46216</v>
      </c>
      <c r="AF47" s="7" t="s">
        <v>633</v>
      </c>
    </row>
    <row r="48" spans="1:32" s="20" customFormat="1" ht="48.75" customHeight="1" x14ac:dyDescent="0.25">
      <c r="A48" s="20">
        <v>2026</v>
      </c>
      <c r="B48" s="4">
        <v>46113</v>
      </c>
      <c r="C48" s="4">
        <v>46203</v>
      </c>
      <c r="D48" s="20" t="s">
        <v>81</v>
      </c>
      <c r="E48" s="20" t="s">
        <v>232</v>
      </c>
      <c r="F48" s="21" t="s">
        <v>296</v>
      </c>
      <c r="G48" s="21" t="s">
        <v>296</v>
      </c>
      <c r="H48" s="21" t="s">
        <v>223</v>
      </c>
      <c r="I48" s="20" t="s">
        <v>315</v>
      </c>
      <c r="J48" s="20" t="s">
        <v>316</v>
      </c>
      <c r="K48" s="20" t="s">
        <v>282</v>
      </c>
      <c r="L48" s="20" t="s">
        <v>91</v>
      </c>
      <c r="M48" s="20">
        <v>11152.4</v>
      </c>
      <c r="N48" s="20" t="s">
        <v>467</v>
      </c>
      <c r="O48" s="20">
        <v>10983.98</v>
      </c>
      <c r="P48" s="20" t="s">
        <v>467</v>
      </c>
      <c r="Q48" s="34" t="s">
        <v>492</v>
      </c>
      <c r="R48" s="34" t="s">
        <v>492</v>
      </c>
      <c r="S48" s="34" t="s">
        <v>492</v>
      </c>
      <c r="T48" s="34" t="s">
        <v>492</v>
      </c>
      <c r="U48" s="34" t="s">
        <v>492</v>
      </c>
      <c r="V48" s="34" t="s">
        <v>492</v>
      </c>
      <c r="W48" s="34" t="s">
        <v>492</v>
      </c>
      <c r="X48" s="34" t="s">
        <v>492</v>
      </c>
      <c r="Y48" s="34" t="s">
        <v>492</v>
      </c>
      <c r="Z48" s="34" t="s">
        <v>492</v>
      </c>
      <c r="AA48" s="34" t="s">
        <v>492</v>
      </c>
      <c r="AB48" s="34" t="s">
        <v>492</v>
      </c>
      <c r="AC48" s="34" t="s">
        <v>492</v>
      </c>
      <c r="AD48" s="35" t="s">
        <v>468</v>
      </c>
      <c r="AE48" s="4">
        <v>46216</v>
      </c>
      <c r="AF48" s="7" t="s">
        <v>633</v>
      </c>
    </row>
    <row r="49" spans="1:32" s="20" customFormat="1" ht="48.75" customHeight="1" x14ac:dyDescent="0.25">
      <c r="A49" s="20">
        <v>2026</v>
      </c>
      <c r="B49" s="4">
        <v>46113</v>
      </c>
      <c r="C49" s="4">
        <v>46203</v>
      </c>
      <c r="D49" s="20" t="s">
        <v>81</v>
      </c>
      <c r="E49" s="20" t="s">
        <v>232</v>
      </c>
      <c r="F49" s="21" t="s">
        <v>296</v>
      </c>
      <c r="G49" s="21" t="s">
        <v>296</v>
      </c>
      <c r="H49" s="21" t="s">
        <v>231</v>
      </c>
      <c r="I49" s="20" t="s">
        <v>317</v>
      </c>
      <c r="J49" s="20" t="s">
        <v>248</v>
      </c>
      <c r="K49" s="20" t="s">
        <v>318</v>
      </c>
      <c r="L49" s="20" t="s">
        <v>91</v>
      </c>
      <c r="M49" s="20">
        <v>11152.4</v>
      </c>
      <c r="N49" s="20" t="s">
        <v>467</v>
      </c>
      <c r="O49" s="20">
        <v>9038.14</v>
      </c>
      <c r="P49" s="20" t="s">
        <v>467</v>
      </c>
      <c r="Q49" s="34" t="s">
        <v>493</v>
      </c>
      <c r="R49" s="34" t="s">
        <v>493</v>
      </c>
      <c r="S49" s="34" t="s">
        <v>493</v>
      </c>
      <c r="T49" s="34" t="s">
        <v>493</v>
      </c>
      <c r="U49" s="34" t="s">
        <v>493</v>
      </c>
      <c r="V49" s="34" t="s">
        <v>493</v>
      </c>
      <c r="W49" s="34" t="s">
        <v>493</v>
      </c>
      <c r="X49" s="34" t="s">
        <v>493</v>
      </c>
      <c r="Y49" s="34" t="s">
        <v>493</v>
      </c>
      <c r="Z49" s="34" t="s">
        <v>493</v>
      </c>
      <c r="AA49" s="34" t="s">
        <v>493</v>
      </c>
      <c r="AB49" s="34" t="s">
        <v>493</v>
      </c>
      <c r="AC49" s="34" t="s">
        <v>493</v>
      </c>
      <c r="AD49" s="35" t="s">
        <v>468</v>
      </c>
      <c r="AE49" s="4">
        <v>46216</v>
      </c>
      <c r="AF49" s="7" t="s">
        <v>633</v>
      </c>
    </row>
    <row r="50" spans="1:32" s="20" customFormat="1" ht="48.75" customHeight="1" x14ac:dyDescent="0.25">
      <c r="A50" s="20">
        <v>2026</v>
      </c>
      <c r="B50" s="4">
        <v>46113</v>
      </c>
      <c r="C50" s="4">
        <v>46203</v>
      </c>
      <c r="D50" s="20" t="s">
        <v>81</v>
      </c>
      <c r="E50" s="21" t="s">
        <v>232</v>
      </c>
      <c r="F50" s="21" t="s">
        <v>296</v>
      </c>
      <c r="G50" s="21" t="s">
        <v>296</v>
      </c>
      <c r="H50" s="21" t="s">
        <v>246</v>
      </c>
      <c r="I50" s="21" t="s">
        <v>319</v>
      </c>
      <c r="J50" s="21" t="s">
        <v>320</v>
      </c>
      <c r="K50" s="21" t="s">
        <v>321</v>
      </c>
      <c r="L50" s="20" t="s">
        <v>91</v>
      </c>
      <c r="M50" s="20">
        <v>11152.4</v>
      </c>
      <c r="N50" s="20" t="s">
        <v>467</v>
      </c>
      <c r="O50" s="20">
        <v>10983.98</v>
      </c>
      <c r="P50" s="20" t="s">
        <v>467</v>
      </c>
      <c r="Q50" s="34" t="s">
        <v>494</v>
      </c>
      <c r="R50" s="34" t="s">
        <v>494</v>
      </c>
      <c r="S50" s="34" t="s">
        <v>494</v>
      </c>
      <c r="T50" s="34" t="s">
        <v>494</v>
      </c>
      <c r="U50" s="34" t="s">
        <v>494</v>
      </c>
      <c r="V50" s="34" t="s">
        <v>494</v>
      </c>
      <c r="W50" s="34" t="s">
        <v>494</v>
      </c>
      <c r="X50" s="34" t="s">
        <v>494</v>
      </c>
      <c r="Y50" s="34" t="s">
        <v>494</v>
      </c>
      <c r="Z50" s="34" t="s">
        <v>494</v>
      </c>
      <c r="AA50" s="34" t="s">
        <v>494</v>
      </c>
      <c r="AB50" s="34" t="s">
        <v>494</v>
      </c>
      <c r="AC50" s="34" t="s">
        <v>494</v>
      </c>
      <c r="AD50" s="9" t="s">
        <v>468</v>
      </c>
      <c r="AE50" s="4">
        <v>46216</v>
      </c>
      <c r="AF50" s="7" t="s">
        <v>633</v>
      </c>
    </row>
    <row r="51" spans="1:32" s="20" customFormat="1" ht="48.75" customHeight="1" x14ac:dyDescent="0.25">
      <c r="A51" s="20">
        <v>2026</v>
      </c>
      <c r="B51" s="4">
        <v>46113</v>
      </c>
      <c r="C51" s="4">
        <v>46203</v>
      </c>
      <c r="D51" s="20" t="s">
        <v>81</v>
      </c>
      <c r="E51" s="20" t="s">
        <v>212</v>
      </c>
      <c r="F51" s="21" t="s">
        <v>296</v>
      </c>
      <c r="G51" s="21" t="s">
        <v>296</v>
      </c>
      <c r="H51" s="21" t="s">
        <v>576</v>
      </c>
      <c r="I51" s="20" t="s">
        <v>326</v>
      </c>
      <c r="J51" s="20" t="s">
        <v>327</v>
      </c>
      <c r="K51" s="20" t="s">
        <v>328</v>
      </c>
      <c r="L51" s="20" t="s">
        <v>92</v>
      </c>
      <c r="M51" s="20">
        <v>11152.4</v>
      </c>
      <c r="N51" s="20" t="s">
        <v>467</v>
      </c>
      <c r="O51" s="20">
        <v>9362.4599999999991</v>
      </c>
      <c r="P51" s="20" t="s">
        <v>467</v>
      </c>
      <c r="Q51" s="34" t="s">
        <v>496</v>
      </c>
      <c r="R51" s="34" t="s">
        <v>496</v>
      </c>
      <c r="S51" s="34" t="s">
        <v>496</v>
      </c>
      <c r="T51" s="34" t="s">
        <v>496</v>
      </c>
      <c r="U51" s="34" t="s">
        <v>496</v>
      </c>
      <c r="V51" s="34" t="s">
        <v>496</v>
      </c>
      <c r="W51" s="34" t="s">
        <v>496</v>
      </c>
      <c r="X51" s="34" t="s">
        <v>496</v>
      </c>
      <c r="Y51" s="34" t="s">
        <v>496</v>
      </c>
      <c r="Z51" s="34" t="s">
        <v>496</v>
      </c>
      <c r="AA51" s="34" t="s">
        <v>496</v>
      </c>
      <c r="AB51" s="34" t="s">
        <v>496</v>
      </c>
      <c r="AC51" s="34" t="s">
        <v>496</v>
      </c>
      <c r="AD51" s="9" t="s">
        <v>468</v>
      </c>
      <c r="AE51" s="4">
        <v>46216</v>
      </c>
      <c r="AF51" s="7" t="s">
        <v>633</v>
      </c>
    </row>
    <row r="52" spans="1:32" s="20" customFormat="1" ht="48.75" customHeight="1" x14ac:dyDescent="0.25">
      <c r="A52" s="20">
        <v>2026</v>
      </c>
      <c r="B52" s="4">
        <v>46113</v>
      </c>
      <c r="C52" s="4">
        <v>46203</v>
      </c>
      <c r="D52" s="20" t="s">
        <v>81</v>
      </c>
      <c r="E52" s="20" t="s">
        <v>212</v>
      </c>
      <c r="F52" s="21" t="s">
        <v>296</v>
      </c>
      <c r="G52" s="21" t="s">
        <v>296</v>
      </c>
      <c r="H52" s="21" t="s">
        <v>576</v>
      </c>
      <c r="I52" s="20" t="s">
        <v>581</v>
      </c>
      <c r="J52" s="21" t="s">
        <v>308</v>
      </c>
      <c r="K52" s="21" t="s">
        <v>582</v>
      </c>
      <c r="L52" s="20" t="s">
        <v>91</v>
      </c>
      <c r="M52" s="20">
        <v>11152.4</v>
      </c>
      <c r="N52" s="20" t="s">
        <v>467</v>
      </c>
      <c r="O52" s="20">
        <v>9038.14</v>
      </c>
      <c r="P52" s="20" t="s">
        <v>467</v>
      </c>
      <c r="Q52" s="34" t="s">
        <v>583</v>
      </c>
      <c r="R52" s="34" t="s">
        <v>583</v>
      </c>
      <c r="S52" s="34" t="s">
        <v>583</v>
      </c>
      <c r="T52" s="34" t="s">
        <v>583</v>
      </c>
      <c r="U52" s="34" t="s">
        <v>583</v>
      </c>
      <c r="V52" s="34" t="s">
        <v>583</v>
      </c>
      <c r="W52" s="34" t="s">
        <v>583</v>
      </c>
      <c r="X52" s="34" t="s">
        <v>583</v>
      </c>
      <c r="Y52" s="34" t="s">
        <v>583</v>
      </c>
      <c r="Z52" s="34" t="s">
        <v>583</v>
      </c>
      <c r="AA52" s="34" t="s">
        <v>583</v>
      </c>
      <c r="AB52" s="34" t="s">
        <v>583</v>
      </c>
      <c r="AC52" s="34" t="s">
        <v>583</v>
      </c>
      <c r="AD52" s="9" t="s">
        <v>468</v>
      </c>
      <c r="AE52" s="4">
        <v>46216</v>
      </c>
      <c r="AF52" s="7" t="s">
        <v>633</v>
      </c>
    </row>
    <row r="53" spans="1:32" s="20" customFormat="1" ht="48.75" customHeight="1" x14ac:dyDescent="0.25">
      <c r="A53" s="20">
        <v>2026</v>
      </c>
      <c r="B53" s="4">
        <v>46113</v>
      </c>
      <c r="C53" s="4">
        <v>46203</v>
      </c>
      <c r="D53" s="20" t="s">
        <v>81</v>
      </c>
      <c r="E53" s="20" t="s">
        <v>212</v>
      </c>
      <c r="F53" s="21" t="s">
        <v>296</v>
      </c>
      <c r="G53" s="21" t="s">
        <v>296</v>
      </c>
      <c r="H53" s="21" t="s">
        <v>250</v>
      </c>
      <c r="I53" s="20" t="s">
        <v>330</v>
      </c>
      <c r="J53" s="20" t="s">
        <v>331</v>
      </c>
      <c r="K53" s="20" t="s">
        <v>313</v>
      </c>
      <c r="L53" s="20" t="s">
        <v>91</v>
      </c>
      <c r="M53" s="20">
        <v>11152.4</v>
      </c>
      <c r="N53" s="20" t="s">
        <v>467</v>
      </c>
      <c r="O53" s="20">
        <v>10983.98</v>
      </c>
      <c r="P53" s="20" t="s">
        <v>467</v>
      </c>
      <c r="Q53" s="34" t="s">
        <v>497</v>
      </c>
      <c r="R53" s="34" t="s">
        <v>497</v>
      </c>
      <c r="S53" s="34" t="s">
        <v>497</v>
      </c>
      <c r="T53" s="34" t="s">
        <v>497</v>
      </c>
      <c r="U53" s="34" t="s">
        <v>497</v>
      </c>
      <c r="V53" s="34" t="s">
        <v>497</v>
      </c>
      <c r="W53" s="34" t="s">
        <v>497</v>
      </c>
      <c r="X53" s="34" t="s">
        <v>497</v>
      </c>
      <c r="Y53" s="34" t="s">
        <v>497</v>
      </c>
      <c r="Z53" s="34" t="s">
        <v>497</v>
      </c>
      <c r="AA53" s="34" t="s">
        <v>497</v>
      </c>
      <c r="AB53" s="34" t="s">
        <v>497</v>
      </c>
      <c r="AC53" s="34" t="s">
        <v>497</v>
      </c>
      <c r="AD53" s="9" t="s">
        <v>468</v>
      </c>
      <c r="AE53" s="4">
        <v>46216</v>
      </c>
      <c r="AF53" s="7" t="s">
        <v>633</v>
      </c>
    </row>
    <row r="54" spans="1:32" s="20" customFormat="1" ht="48.75" customHeight="1" x14ac:dyDescent="0.25">
      <c r="A54" s="20">
        <v>2026</v>
      </c>
      <c r="B54" s="4">
        <v>46113</v>
      </c>
      <c r="C54" s="4">
        <v>46203</v>
      </c>
      <c r="D54" s="20" t="s">
        <v>81</v>
      </c>
      <c r="E54" s="20" t="s">
        <v>222</v>
      </c>
      <c r="F54" s="21" t="s">
        <v>329</v>
      </c>
      <c r="G54" s="21" t="s">
        <v>329</v>
      </c>
      <c r="H54" s="21" t="s">
        <v>332</v>
      </c>
      <c r="I54" s="20" t="s">
        <v>333</v>
      </c>
      <c r="J54" s="20" t="s">
        <v>334</v>
      </c>
      <c r="K54" s="20" t="s">
        <v>335</v>
      </c>
      <c r="L54" s="20" t="s">
        <v>92</v>
      </c>
      <c r="M54" s="20">
        <v>10834</v>
      </c>
      <c r="N54" s="20" t="s">
        <v>467</v>
      </c>
      <c r="O54" s="20">
        <v>12150.64</v>
      </c>
      <c r="P54" s="20" t="s">
        <v>467</v>
      </c>
      <c r="Q54" s="34" t="s">
        <v>498</v>
      </c>
      <c r="R54" s="34" t="s">
        <v>498</v>
      </c>
      <c r="S54" s="34" t="s">
        <v>498</v>
      </c>
      <c r="T54" s="34" t="s">
        <v>498</v>
      </c>
      <c r="U54" s="34" t="s">
        <v>498</v>
      </c>
      <c r="V54" s="34" t="s">
        <v>498</v>
      </c>
      <c r="W54" s="34" t="s">
        <v>498</v>
      </c>
      <c r="X54" s="34" t="s">
        <v>498</v>
      </c>
      <c r="Y54" s="34" t="s">
        <v>498</v>
      </c>
      <c r="Z54" s="34" t="s">
        <v>498</v>
      </c>
      <c r="AA54" s="34" t="s">
        <v>498</v>
      </c>
      <c r="AB54" s="34" t="s">
        <v>498</v>
      </c>
      <c r="AC54" s="34" t="s">
        <v>498</v>
      </c>
      <c r="AD54" s="9" t="s">
        <v>468</v>
      </c>
      <c r="AE54" s="4">
        <v>46216</v>
      </c>
      <c r="AF54" s="7" t="s">
        <v>633</v>
      </c>
    </row>
    <row r="55" spans="1:32" s="20" customFormat="1" ht="48.75" customHeight="1" x14ac:dyDescent="0.25">
      <c r="A55" s="20">
        <v>2026</v>
      </c>
      <c r="B55" s="4">
        <v>46113</v>
      </c>
      <c r="C55" s="4">
        <v>46203</v>
      </c>
      <c r="D55" s="20" t="s">
        <v>81</v>
      </c>
      <c r="E55" s="20" t="s">
        <v>214</v>
      </c>
      <c r="F55" s="21" t="s">
        <v>329</v>
      </c>
      <c r="G55" s="21" t="s">
        <v>329</v>
      </c>
      <c r="H55" s="21" t="s">
        <v>332</v>
      </c>
      <c r="I55" s="20" t="s">
        <v>563</v>
      </c>
      <c r="J55" s="20" t="s">
        <v>254</v>
      </c>
      <c r="K55" s="20" t="s">
        <v>393</v>
      </c>
      <c r="L55" s="20" t="s">
        <v>91</v>
      </c>
      <c r="M55" s="20">
        <v>10834</v>
      </c>
      <c r="N55" s="20" t="s">
        <v>467</v>
      </c>
      <c r="O55" s="20">
        <v>11264.34</v>
      </c>
      <c r="P55" s="20" t="s">
        <v>467</v>
      </c>
      <c r="Q55" s="34" t="s">
        <v>564</v>
      </c>
      <c r="R55" s="34" t="s">
        <v>564</v>
      </c>
      <c r="S55" s="34" t="s">
        <v>564</v>
      </c>
      <c r="T55" s="34" t="s">
        <v>564</v>
      </c>
      <c r="U55" s="34" t="s">
        <v>564</v>
      </c>
      <c r="V55" s="34" t="s">
        <v>564</v>
      </c>
      <c r="W55" s="34" t="s">
        <v>564</v>
      </c>
      <c r="X55" s="34" t="s">
        <v>564</v>
      </c>
      <c r="Y55" s="34" t="s">
        <v>564</v>
      </c>
      <c r="Z55" s="34" t="s">
        <v>564</v>
      </c>
      <c r="AA55" s="34" t="s">
        <v>564</v>
      </c>
      <c r="AB55" s="34" t="s">
        <v>564</v>
      </c>
      <c r="AC55" s="34" t="s">
        <v>564</v>
      </c>
      <c r="AD55" s="35" t="s">
        <v>468</v>
      </c>
      <c r="AE55" s="4">
        <v>46216</v>
      </c>
      <c r="AF55" s="7" t="s">
        <v>633</v>
      </c>
    </row>
    <row r="56" spans="1:32" s="20" customFormat="1" ht="48.75" customHeight="1" x14ac:dyDescent="0.25">
      <c r="A56" s="20">
        <v>2026</v>
      </c>
      <c r="B56" s="4">
        <v>46113</v>
      </c>
      <c r="C56" s="4">
        <v>46203</v>
      </c>
      <c r="D56" s="20" t="s">
        <v>81</v>
      </c>
      <c r="E56" s="21" t="s">
        <v>232</v>
      </c>
      <c r="F56" s="21" t="s">
        <v>336</v>
      </c>
      <c r="G56" s="21" t="s">
        <v>336</v>
      </c>
      <c r="H56" s="21" t="s">
        <v>223</v>
      </c>
      <c r="I56" s="21" t="s">
        <v>337</v>
      </c>
      <c r="J56" s="21" t="s">
        <v>338</v>
      </c>
      <c r="K56" s="21" t="s">
        <v>339</v>
      </c>
      <c r="L56" s="20" t="s">
        <v>91</v>
      </c>
      <c r="M56" s="20">
        <v>26229.8</v>
      </c>
      <c r="N56" s="20" t="s">
        <v>467</v>
      </c>
      <c r="O56" s="20">
        <f>11901.24*2</f>
        <v>23802.48</v>
      </c>
      <c r="P56" s="20" t="s">
        <v>467</v>
      </c>
      <c r="Q56" s="34" t="s">
        <v>499</v>
      </c>
      <c r="R56" s="34" t="s">
        <v>499</v>
      </c>
      <c r="S56" s="34" t="s">
        <v>499</v>
      </c>
      <c r="T56" s="34" t="s">
        <v>499</v>
      </c>
      <c r="U56" s="34" t="s">
        <v>499</v>
      </c>
      <c r="V56" s="34" t="s">
        <v>499</v>
      </c>
      <c r="W56" s="34" t="s">
        <v>499</v>
      </c>
      <c r="X56" s="34" t="s">
        <v>499</v>
      </c>
      <c r="Y56" s="34" t="s">
        <v>499</v>
      </c>
      <c r="Z56" s="34" t="s">
        <v>499</v>
      </c>
      <c r="AA56" s="34" t="s">
        <v>499</v>
      </c>
      <c r="AB56" s="34" t="s">
        <v>499</v>
      </c>
      <c r="AC56" s="34" t="s">
        <v>499</v>
      </c>
      <c r="AD56" s="9" t="s">
        <v>468</v>
      </c>
      <c r="AE56" s="4">
        <v>46216</v>
      </c>
      <c r="AF56" s="7" t="s">
        <v>633</v>
      </c>
    </row>
    <row r="57" spans="1:32" s="20" customFormat="1" ht="48.75" customHeight="1" x14ac:dyDescent="0.25">
      <c r="A57" s="20">
        <v>2026</v>
      </c>
      <c r="B57" s="4">
        <v>46113</v>
      </c>
      <c r="C57" s="4">
        <v>46203</v>
      </c>
      <c r="D57" s="20" t="s">
        <v>81</v>
      </c>
      <c r="E57" s="21" t="s">
        <v>232</v>
      </c>
      <c r="F57" s="21" t="s">
        <v>336</v>
      </c>
      <c r="G57" s="21" t="s">
        <v>336</v>
      </c>
      <c r="H57" s="21" t="s">
        <v>223</v>
      </c>
      <c r="I57" s="21" t="s">
        <v>340</v>
      </c>
      <c r="J57" s="21" t="s">
        <v>341</v>
      </c>
      <c r="K57" s="21" t="s">
        <v>342</v>
      </c>
      <c r="L57" s="20" t="s">
        <v>91</v>
      </c>
      <c r="M57" s="20">
        <v>26229.8</v>
      </c>
      <c r="N57" s="20" t="s">
        <v>467</v>
      </c>
      <c r="O57" s="20">
        <f t="shared" ref="O57:O63" si="0">11901.24*2</f>
        <v>23802.48</v>
      </c>
      <c r="P57" s="20" t="s">
        <v>467</v>
      </c>
      <c r="Q57" s="34" t="s">
        <v>500</v>
      </c>
      <c r="R57" s="34" t="s">
        <v>500</v>
      </c>
      <c r="S57" s="34" t="s">
        <v>500</v>
      </c>
      <c r="T57" s="34" t="s">
        <v>500</v>
      </c>
      <c r="U57" s="34" t="s">
        <v>500</v>
      </c>
      <c r="V57" s="34" t="s">
        <v>500</v>
      </c>
      <c r="W57" s="34" t="s">
        <v>500</v>
      </c>
      <c r="X57" s="34" t="s">
        <v>500</v>
      </c>
      <c r="Y57" s="34" t="s">
        <v>500</v>
      </c>
      <c r="Z57" s="34" t="s">
        <v>500</v>
      </c>
      <c r="AA57" s="34" t="s">
        <v>500</v>
      </c>
      <c r="AB57" s="34" t="s">
        <v>500</v>
      </c>
      <c r="AC57" s="34" t="s">
        <v>500</v>
      </c>
      <c r="AD57" s="9" t="s">
        <v>468</v>
      </c>
      <c r="AE57" s="4">
        <v>46216</v>
      </c>
      <c r="AF57" s="7" t="s">
        <v>633</v>
      </c>
    </row>
    <row r="58" spans="1:32" s="20" customFormat="1" ht="48.75" customHeight="1" x14ac:dyDescent="0.25">
      <c r="A58" s="20">
        <v>2026</v>
      </c>
      <c r="B58" s="4">
        <v>46113</v>
      </c>
      <c r="C58" s="4">
        <v>46203</v>
      </c>
      <c r="D58" s="20" t="s">
        <v>81</v>
      </c>
      <c r="E58" s="21" t="s">
        <v>232</v>
      </c>
      <c r="F58" s="21" t="s">
        <v>336</v>
      </c>
      <c r="G58" s="21" t="s">
        <v>336</v>
      </c>
      <c r="H58" s="21" t="s">
        <v>223</v>
      </c>
      <c r="I58" s="21" t="s">
        <v>343</v>
      </c>
      <c r="J58" s="21" t="s">
        <v>344</v>
      </c>
      <c r="K58" s="21" t="s">
        <v>260</v>
      </c>
      <c r="L58" s="20" t="s">
        <v>91</v>
      </c>
      <c r="M58" s="20">
        <v>26229.8</v>
      </c>
      <c r="N58" s="20" t="s">
        <v>467</v>
      </c>
      <c r="O58" s="20">
        <f t="shared" si="0"/>
        <v>23802.48</v>
      </c>
      <c r="P58" s="20" t="s">
        <v>467</v>
      </c>
      <c r="Q58" s="34" t="s">
        <v>501</v>
      </c>
      <c r="R58" s="34" t="s">
        <v>501</v>
      </c>
      <c r="S58" s="34" t="s">
        <v>501</v>
      </c>
      <c r="T58" s="34" t="s">
        <v>501</v>
      </c>
      <c r="U58" s="34" t="s">
        <v>501</v>
      </c>
      <c r="V58" s="34" t="s">
        <v>501</v>
      </c>
      <c r="W58" s="34" t="s">
        <v>501</v>
      </c>
      <c r="X58" s="34" t="s">
        <v>501</v>
      </c>
      <c r="Y58" s="34" t="s">
        <v>501</v>
      </c>
      <c r="Z58" s="34" t="s">
        <v>501</v>
      </c>
      <c r="AA58" s="34" t="s">
        <v>501</v>
      </c>
      <c r="AB58" s="34" t="s">
        <v>501</v>
      </c>
      <c r="AC58" s="34" t="s">
        <v>501</v>
      </c>
      <c r="AD58" s="9" t="s">
        <v>468</v>
      </c>
      <c r="AE58" s="4">
        <v>46216</v>
      </c>
      <c r="AF58" s="7" t="s">
        <v>633</v>
      </c>
    </row>
    <row r="59" spans="1:32" s="20" customFormat="1" ht="48.75" customHeight="1" x14ac:dyDescent="0.25">
      <c r="A59" s="20">
        <v>2026</v>
      </c>
      <c r="B59" s="4">
        <v>46113</v>
      </c>
      <c r="C59" s="4">
        <v>46203</v>
      </c>
      <c r="D59" s="20" t="s">
        <v>81</v>
      </c>
      <c r="E59" s="21" t="s">
        <v>232</v>
      </c>
      <c r="F59" s="21" t="s">
        <v>336</v>
      </c>
      <c r="G59" s="21" t="s">
        <v>336</v>
      </c>
      <c r="H59" s="21" t="s">
        <v>223</v>
      </c>
      <c r="I59" s="21" t="s">
        <v>345</v>
      </c>
      <c r="J59" s="21" t="s">
        <v>346</v>
      </c>
      <c r="K59" s="21" t="s">
        <v>347</v>
      </c>
      <c r="L59" s="20" t="s">
        <v>92</v>
      </c>
      <c r="M59" s="20">
        <v>26229.8</v>
      </c>
      <c r="N59" s="20" t="s">
        <v>467</v>
      </c>
      <c r="O59" s="20">
        <f t="shared" si="0"/>
        <v>23802.48</v>
      </c>
      <c r="P59" s="20" t="s">
        <v>467</v>
      </c>
      <c r="Q59" s="34" t="s">
        <v>502</v>
      </c>
      <c r="R59" s="34" t="s">
        <v>502</v>
      </c>
      <c r="S59" s="34" t="s">
        <v>502</v>
      </c>
      <c r="T59" s="34" t="s">
        <v>502</v>
      </c>
      <c r="U59" s="34" t="s">
        <v>502</v>
      </c>
      <c r="V59" s="34" t="s">
        <v>502</v>
      </c>
      <c r="W59" s="34" t="s">
        <v>502</v>
      </c>
      <c r="X59" s="34" t="s">
        <v>502</v>
      </c>
      <c r="Y59" s="34" t="s">
        <v>502</v>
      </c>
      <c r="Z59" s="34" t="s">
        <v>502</v>
      </c>
      <c r="AA59" s="34" t="s">
        <v>502</v>
      </c>
      <c r="AB59" s="34" t="s">
        <v>502</v>
      </c>
      <c r="AC59" s="34" t="s">
        <v>502</v>
      </c>
      <c r="AD59" s="9" t="s">
        <v>468</v>
      </c>
      <c r="AE59" s="4">
        <v>46216</v>
      </c>
      <c r="AF59" s="7" t="s">
        <v>633</v>
      </c>
    </row>
    <row r="60" spans="1:32" s="20" customFormat="1" ht="48.75" customHeight="1" x14ac:dyDescent="0.25">
      <c r="A60" s="20">
        <v>2026</v>
      </c>
      <c r="B60" s="4">
        <v>46113</v>
      </c>
      <c r="C60" s="4">
        <v>46203</v>
      </c>
      <c r="D60" s="20" t="s">
        <v>81</v>
      </c>
      <c r="E60" s="21" t="s">
        <v>232</v>
      </c>
      <c r="F60" s="21" t="s">
        <v>336</v>
      </c>
      <c r="G60" s="21" t="s">
        <v>336</v>
      </c>
      <c r="H60" s="21" t="s">
        <v>223</v>
      </c>
      <c r="I60" s="21" t="s">
        <v>348</v>
      </c>
      <c r="J60" s="21" t="s">
        <v>285</v>
      </c>
      <c r="K60" s="21" t="s">
        <v>349</v>
      </c>
      <c r="L60" s="20" t="s">
        <v>91</v>
      </c>
      <c r="M60" s="20">
        <v>26229.8</v>
      </c>
      <c r="N60" s="20" t="s">
        <v>467</v>
      </c>
      <c r="O60" s="20">
        <f t="shared" si="0"/>
        <v>23802.48</v>
      </c>
      <c r="P60" s="20" t="s">
        <v>467</v>
      </c>
      <c r="Q60" s="34" t="s">
        <v>503</v>
      </c>
      <c r="R60" s="34" t="s">
        <v>503</v>
      </c>
      <c r="S60" s="34" t="s">
        <v>503</v>
      </c>
      <c r="T60" s="34" t="s">
        <v>503</v>
      </c>
      <c r="U60" s="34" t="s">
        <v>503</v>
      </c>
      <c r="V60" s="34" t="s">
        <v>503</v>
      </c>
      <c r="W60" s="34" t="s">
        <v>503</v>
      </c>
      <c r="X60" s="34" t="s">
        <v>503</v>
      </c>
      <c r="Y60" s="34" t="s">
        <v>503</v>
      </c>
      <c r="Z60" s="34" t="s">
        <v>503</v>
      </c>
      <c r="AA60" s="34" t="s">
        <v>503</v>
      </c>
      <c r="AB60" s="34" t="s">
        <v>503</v>
      </c>
      <c r="AC60" s="34" t="s">
        <v>503</v>
      </c>
      <c r="AD60" s="9" t="s">
        <v>468</v>
      </c>
      <c r="AE60" s="4">
        <v>46216</v>
      </c>
      <c r="AF60" s="7" t="s">
        <v>633</v>
      </c>
    </row>
    <row r="61" spans="1:32" s="20" customFormat="1" ht="48.75" customHeight="1" x14ac:dyDescent="0.25">
      <c r="A61" s="20">
        <v>2026</v>
      </c>
      <c r="B61" s="4">
        <v>46113</v>
      </c>
      <c r="C61" s="4">
        <v>46203</v>
      </c>
      <c r="D61" s="20" t="s">
        <v>81</v>
      </c>
      <c r="E61" s="21" t="s">
        <v>232</v>
      </c>
      <c r="F61" s="21" t="s">
        <v>336</v>
      </c>
      <c r="G61" s="21" t="s">
        <v>336</v>
      </c>
      <c r="H61" s="21" t="s">
        <v>223</v>
      </c>
      <c r="I61" s="21" t="s">
        <v>350</v>
      </c>
      <c r="J61" s="21" t="s">
        <v>351</v>
      </c>
      <c r="K61" s="21" t="s">
        <v>255</v>
      </c>
      <c r="L61" s="20" t="s">
        <v>91</v>
      </c>
      <c r="M61" s="20">
        <v>26229.8</v>
      </c>
      <c r="N61" s="20" t="s">
        <v>467</v>
      </c>
      <c r="O61" s="20">
        <f t="shared" si="0"/>
        <v>23802.48</v>
      </c>
      <c r="P61" s="20" t="s">
        <v>467</v>
      </c>
      <c r="Q61" s="34" t="s">
        <v>504</v>
      </c>
      <c r="R61" s="34" t="s">
        <v>504</v>
      </c>
      <c r="S61" s="34" t="s">
        <v>504</v>
      </c>
      <c r="T61" s="34" t="s">
        <v>504</v>
      </c>
      <c r="U61" s="34" t="s">
        <v>504</v>
      </c>
      <c r="V61" s="34" t="s">
        <v>504</v>
      </c>
      <c r="W61" s="34" t="s">
        <v>504</v>
      </c>
      <c r="X61" s="34" t="s">
        <v>504</v>
      </c>
      <c r="Y61" s="34" t="s">
        <v>504</v>
      </c>
      <c r="Z61" s="34" t="s">
        <v>504</v>
      </c>
      <c r="AA61" s="34" t="s">
        <v>504</v>
      </c>
      <c r="AB61" s="34" t="s">
        <v>504</v>
      </c>
      <c r="AC61" s="34" t="s">
        <v>504</v>
      </c>
      <c r="AD61" s="9" t="s">
        <v>468</v>
      </c>
      <c r="AE61" s="4">
        <v>46216</v>
      </c>
      <c r="AF61" s="7" t="s">
        <v>633</v>
      </c>
    </row>
    <row r="62" spans="1:32" s="20" customFormat="1" ht="48.75" customHeight="1" x14ac:dyDescent="0.25">
      <c r="A62" s="20">
        <v>2026</v>
      </c>
      <c r="B62" s="4">
        <v>46113</v>
      </c>
      <c r="C62" s="4">
        <v>46203</v>
      </c>
      <c r="D62" s="20" t="s">
        <v>81</v>
      </c>
      <c r="E62" s="21" t="s">
        <v>232</v>
      </c>
      <c r="F62" s="21" t="s">
        <v>336</v>
      </c>
      <c r="G62" s="21" t="s">
        <v>336</v>
      </c>
      <c r="H62" s="21" t="s">
        <v>223</v>
      </c>
      <c r="I62" s="21" t="s">
        <v>352</v>
      </c>
      <c r="J62" s="21" t="s">
        <v>353</v>
      </c>
      <c r="K62" s="21" t="s">
        <v>354</v>
      </c>
      <c r="L62" s="20" t="s">
        <v>92</v>
      </c>
      <c r="M62" s="20">
        <v>26229.8</v>
      </c>
      <c r="N62" s="20" t="s">
        <v>467</v>
      </c>
      <c r="O62" s="20">
        <f t="shared" si="0"/>
        <v>23802.48</v>
      </c>
      <c r="P62" s="20" t="s">
        <v>467</v>
      </c>
      <c r="Q62" s="34" t="s">
        <v>505</v>
      </c>
      <c r="R62" s="34" t="s">
        <v>505</v>
      </c>
      <c r="S62" s="34" t="s">
        <v>505</v>
      </c>
      <c r="T62" s="34" t="s">
        <v>505</v>
      </c>
      <c r="U62" s="34" t="s">
        <v>505</v>
      </c>
      <c r="V62" s="34" t="s">
        <v>505</v>
      </c>
      <c r="W62" s="34" t="s">
        <v>505</v>
      </c>
      <c r="X62" s="34" t="s">
        <v>505</v>
      </c>
      <c r="Y62" s="34" t="s">
        <v>505</v>
      </c>
      <c r="Z62" s="34" t="s">
        <v>505</v>
      </c>
      <c r="AA62" s="34" t="s">
        <v>505</v>
      </c>
      <c r="AB62" s="34" t="s">
        <v>505</v>
      </c>
      <c r="AC62" s="34" t="s">
        <v>505</v>
      </c>
      <c r="AD62" s="9" t="s">
        <v>468</v>
      </c>
      <c r="AE62" s="4">
        <v>46216</v>
      </c>
      <c r="AF62" s="7" t="s">
        <v>633</v>
      </c>
    </row>
    <row r="63" spans="1:32" s="20" customFormat="1" ht="48.75" customHeight="1" x14ac:dyDescent="0.25">
      <c r="A63" s="20">
        <v>2026</v>
      </c>
      <c r="B63" s="4">
        <v>46113</v>
      </c>
      <c r="C63" s="4">
        <v>46203</v>
      </c>
      <c r="D63" s="20" t="s">
        <v>81</v>
      </c>
      <c r="E63" s="21" t="s">
        <v>232</v>
      </c>
      <c r="F63" s="21" t="s">
        <v>336</v>
      </c>
      <c r="G63" s="21" t="s">
        <v>336</v>
      </c>
      <c r="H63" s="21" t="s">
        <v>223</v>
      </c>
      <c r="I63" s="21" t="s">
        <v>355</v>
      </c>
      <c r="J63" s="21" t="s">
        <v>356</v>
      </c>
      <c r="K63" s="21" t="s">
        <v>248</v>
      </c>
      <c r="L63" s="20" t="s">
        <v>92</v>
      </c>
      <c r="M63" s="20">
        <v>26229.8</v>
      </c>
      <c r="N63" s="20" t="s">
        <v>467</v>
      </c>
      <c r="O63" s="20">
        <f t="shared" si="0"/>
        <v>23802.48</v>
      </c>
      <c r="P63" s="20" t="s">
        <v>467</v>
      </c>
      <c r="Q63" s="34" t="s">
        <v>506</v>
      </c>
      <c r="R63" s="34" t="s">
        <v>506</v>
      </c>
      <c r="S63" s="34" t="s">
        <v>506</v>
      </c>
      <c r="T63" s="34" t="s">
        <v>506</v>
      </c>
      <c r="U63" s="34" t="s">
        <v>506</v>
      </c>
      <c r="V63" s="34" t="s">
        <v>506</v>
      </c>
      <c r="W63" s="34" t="s">
        <v>506</v>
      </c>
      <c r="X63" s="34" t="s">
        <v>506</v>
      </c>
      <c r="Y63" s="34" t="s">
        <v>506</v>
      </c>
      <c r="Z63" s="34" t="s">
        <v>506</v>
      </c>
      <c r="AA63" s="34" t="s">
        <v>506</v>
      </c>
      <c r="AB63" s="34" t="s">
        <v>506</v>
      </c>
      <c r="AC63" s="34" t="s">
        <v>506</v>
      </c>
      <c r="AD63" s="9" t="s">
        <v>468</v>
      </c>
      <c r="AE63" s="4">
        <v>46216</v>
      </c>
      <c r="AF63" s="7" t="s">
        <v>633</v>
      </c>
    </row>
    <row r="64" spans="1:32" s="20" customFormat="1" ht="48.75" customHeight="1" x14ac:dyDescent="0.25">
      <c r="A64" s="20">
        <v>2026</v>
      </c>
      <c r="B64" s="4">
        <v>46113</v>
      </c>
      <c r="C64" s="4">
        <v>46203</v>
      </c>
      <c r="D64" s="20" t="s">
        <v>81</v>
      </c>
      <c r="E64" s="21" t="s">
        <v>232</v>
      </c>
      <c r="F64" s="21" t="s">
        <v>336</v>
      </c>
      <c r="G64" s="21" t="s">
        <v>336</v>
      </c>
      <c r="H64" s="21" t="s">
        <v>223</v>
      </c>
      <c r="I64" s="21" t="s">
        <v>357</v>
      </c>
      <c r="J64" s="21" t="s">
        <v>358</v>
      </c>
      <c r="K64" s="21" t="s">
        <v>359</v>
      </c>
      <c r="L64" s="20" t="s">
        <v>91</v>
      </c>
      <c r="M64" s="20">
        <v>26229.8</v>
      </c>
      <c r="N64" s="20" t="s">
        <v>467</v>
      </c>
      <c r="O64" s="20">
        <f>10476.2*2</f>
        <v>20952.400000000001</v>
      </c>
      <c r="P64" s="20" t="s">
        <v>467</v>
      </c>
      <c r="Q64" s="34" t="s">
        <v>507</v>
      </c>
      <c r="R64" s="34" t="s">
        <v>507</v>
      </c>
      <c r="S64" s="34" t="s">
        <v>507</v>
      </c>
      <c r="T64" s="34" t="s">
        <v>507</v>
      </c>
      <c r="U64" s="34" t="s">
        <v>507</v>
      </c>
      <c r="V64" s="34" t="s">
        <v>507</v>
      </c>
      <c r="W64" s="34" t="s">
        <v>507</v>
      </c>
      <c r="X64" s="34" t="s">
        <v>507</v>
      </c>
      <c r="Y64" s="34" t="s">
        <v>507</v>
      </c>
      <c r="Z64" s="34" t="s">
        <v>507</v>
      </c>
      <c r="AA64" s="34" t="s">
        <v>507</v>
      </c>
      <c r="AB64" s="34" t="s">
        <v>507</v>
      </c>
      <c r="AC64" s="34" t="s">
        <v>507</v>
      </c>
      <c r="AD64" s="9" t="s">
        <v>468</v>
      </c>
      <c r="AE64" s="4">
        <v>46216</v>
      </c>
      <c r="AF64" s="7" t="s">
        <v>633</v>
      </c>
    </row>
    <row r="65" spans="1:32" s="20" customFormat="1" ht="48.75" customHeight="1" x14ac:dyDescent="0.25">
      <c r="A65" s="20">
        <v>2026</v>
      </c>
      <c r="B65" s="4">
        <v>46113</v>
      </c>
      <c r="C65" s="4">
        <v>46203</v>
      </c>
      <c r="D65" s="20" t="s">
        <v>81</v>
      </c>
      <c r="E65" s="21" t="s">
        <v>232</v>
      </c>
      <c r="F65" s="21" t="s">
        <v>336</v>
      </c>
      <c r="G65" s="21" t="s">
        <v>336</v>
      </c>
      <c r="H65" s="21" t="s">
        <v>223</v>
      </c>
      <c r="I65" s="21" t="s">
        <v>360</v>
      </c>
      <c r="J65" s="21" t="s">
        <v>252</v>
      </c>
      <c r="K65" s="21" t="s">
        <v>361</v>
      </c>
      <c r="L65" s="20" t="s">
        <v>92</v>
      </c>
      <c r="M65" s="20">
        <v>26229.8</v>
      </c>
      <c r="N65" s="20" t="s">
        <v>467</v>
      </c>
      <c r="O65" s="20">
        <f t="shared" ref="O65" si="1">11901.24*2</f>
        <v>23802.48</v>
      </c>
      <c r="P65" s="20" t="s">
        <v>467</v>
      </c>
      <c r="Q65" s="34" t="s">
        <v>508</v>
      </c>
      <c r="R65" s="34" t="s">
        <v>508</v>
      </c>
      <c r="S65" s="34" t="s">
        <v>508</v>
      </c>
      <c r="T65" s="34" t="s">
        <v>508</v>
      </c>
      <c r="U65" s="34" t="s">
        <v>508</v>
      </c>
      <c r="V65" s="34" t="s">
        <v>508</v>
      </c>
      <c r="W65" s="34" t="s">
        <v>508</v>
      </c>
      <c r="X65" s="34" t="s">
        <v>508</v>
      </c>
      <c r="Y65" s="34" t="s">
        <v>508</v>
      </c>
      <c r="Z65" s="34" t="s">
        <v>508</v>
      </c>
      <c r="AA65" s="34" t="s">
        <v>508</v>
      </c>
      <c r="AB65" s="34" t="s">
        <v>508</v>
      </c>
      <c r="AC65" s="34" t="s">
        <v>508</v>
      </c>
      <c r="AD65" s="9" t="s">
        <v>468</v>
      </c>
      <c r="AE65" s="4">
        <v>46216</v>
      </c>
      <c r="AF65" s="7" t="s">
        <v>633</v>
      </c>
    </row>
    <row r="66" spans="1:32" s="20" customFormat="1" ht="48.75" customHeight="1" x14ac:dyDescent="0.25">
      <c r="A66" s="20">
        <v>2026</v>
      </c>
      <c r="B66" s="4">
        <v>46113</v>
      </c>
      <c r="C66" s="4">
        <v>46203</v>
      </c>
      <c r="D66" s="20" t="s">
        <v>81</v>
      </c>
      <c r="E66" s="21" t="s">
        <v>232</v>
      </c>
      <c r="F66" s="21" t="s">
        <v>336</v>
      </c>
      <c r="G66" s="21" t="s">
        <v>336</v>
      </c>
      <c r="H66" s="21" t="s">
        <v>223</v>
      </c>
      <c r="I66" s="21" t="s">
        <v>362</v>
      </c>
      <c r="J66" s="21" t="s">
        <v>363</v>
      </c>
      <c r="K66" s="21" t="s">
        <v>347</v>
      </c>
      <c r="L66" s="20" t="s">
        <v>92</v>
      </c>
      <c r="M66" s="20">
        <v>26229.8</v>
      </c>
      <c r="N66" s="20" t="s">
        <v>467</v>
      </c>
      <c r="O66" s="20">
        <v>22497.74</v>
      </c>
      <c r="P66" s="20" t="s">
        <v>467</v>
      </c>
      <c r="Q66" s="34" t="s">
        <v>509</v>
      </c>
      <c r="R66" s="34" t="s">
        <v>509</v>
      </c>
      <c r="S66" s="34" t="s">
        <v>509</v>
      </c>
      <c r="T66" s="34" t="s">
        <v>509</v>
      </c>
      <c r="U66" s="34" t="s">
        <v>509</v>
      </c>
      <c r="V66" s="34" t="s">
        <v>509</v>
      </c>
      <c r="W66" s="34" t="s">
        <v>509</v>
      </c>
      <c r="X66" s="34" t="s">
        <v>509</v>
      </c>
      <c r="Y66" s="34" t="s">
        <v>509</v>
      </c>
      <c r="Z66" s="34" t="s">
        <v>509</v>
      </c>
      <c r="AA66" s="34" t="s">
        <v>509</v>
      </c>
      <c r="AB66" s="34" t="s">
        <v>509</v>
      </c>
      <c r="AC66" s="34" t="s">
        <v>509</v>
      </c>
      <c r="AD66" s="9" t="s">
        <v>468</v>
      </c>
      <c r="AE66" s="4">
        <v>46216</v>
      </c>
      <c r="AF66" s="7" t="s">
        <v>633</v>
      </c>
    </row>
    <row r="67" spans="1:32" s="20" customFormat="1" ht="48.75" customHeight="1" x14ac:dyDescent="0.25">
      <c r="A67" s="20">
        <v>2026</v>
      </c>
      <c r="B67" s="4">
        <v>46113</v>
      </c>
      <c r="C67" s="4">
        <v>46203</v>
      </c>
      <c r="D67" s="20" t="s">
        <v>81</v>
      </c>
      <c r="E67" s="21" t="s">
        <v>232</v>
      </c>
      <c r="F67" s="21" t="s">
        <v>336</v>
      </c>
      <c r="G67" s="21" t="s">
        <v>336</v>
      </c>
      <c r="H67" s="21" t="s">
        <v>223</v>
      </c>
      <c r="I67" s="21" t="s">
        <v>364</v>
      </c>
      <c r="J67" s="21" t="s">
        <v>365</v>
      </c>
      <c r="K67" s="21" t="s">
        <v>366</v>
      </c>
      <c r="L67" s="20" t="s">
        <v>91</v>
      </c>
      <c r="M67" s="20">
        <v>26229.8</v>
      </c>
      <c r="N67" s="20" t="s">
        <v>467</v>
      </c>
      <c r="O67" s="20">
        <v>21069.74</v>
      </c>
      <c r="P67" s="20" t="s">
        <v>467</v>
      </c>
      <c r="Q67" s="34" t="s">
        <v>510</v>
      </c>
      <c r="R67" s="34" t="s">
        <v>510</v>
      </c>
      <c r="S67" s="34" t="s">
        <v>510</v>
      </c>
      <c r="T67" s="34" t="s">
        <v>510</v>
      </c>
      <c r="U67" s="34" t="s">
        <v>510</v>
      </c>
      <c r="V67" s="34" t="s">
        <v>510</v>
      </c>
      <c r="W67" s="34" t="s">
        <v>510</v>
      </c>
      <c r="X67" s="34" t="s">
        <v>510</v>
      </c>
      <c r="Y67" s="34" t="s">
        <v>510</v>
      </c>
      <c r="Z67" s="34" t="s">
        <v>510</v>
      </c>
      <c r="AA67" s="34" t="s">
        <v>510</v>
      </c>
      <c r="AB67" s="34" t="s">
        <v>510</v>
      </c>
      <c r="AC67" s="34" t="s">
        <v>510</v>
      </c>
      <c r="AD67" s="9" t="s">
        <v>468</v>
      </c>
      <c r="AE67" s="4">
        <v>46216</v>
      </c>
      <c r="AF67" s="7" t="s">
        <v>633</v>
      </c>
    </row>
    <row r="68" spans="1:32" s="20" customFormat="1" ht="48.75" customHeight="1" x14ac:dyDescent="0.25">
      <c r="A68" s="20">
        <v>2026</v>
      </c>
      <c r="B68" s="4">
        <v>46113</v>
      </c>
      <c r="C68" s="4">
        <v>46203</v>
      </c>
      <c r="D68" s="20" t="s">
        <v>81</v>
      </c>
      <c r="E68" s="21" t="s">
        <v>232</v>
      </c>
      <c r="F68" s="21" t="s">
        <v>367</v>
      </c>
      <c r="G68" s="21" t="s">
        <v>367</v>
      </c>
      <c r="H68" s="21" t="s">
        <v>223</v>
      </c>
      <c r="I68" s="21" t="s">
        <v>368</v>
      </c>
      <c r="J68" s="21" t="s">
        <v>289</v>
      </c>
      <c r="K68" s="21" t="s">
        <v>369</v>
      </c>
      <c r="L68" s="20" t="s">
        <v>92</v>
      </c>
      <c r="M68" s="20">
        <v>23658.959999999999</v>
      </c>
      <c r="N68" s="20" t="s">
        <v>467</v>
      </c>
      <c r="O68" s="20">
        <v>21720.880000000001</v>
      </c>
      <c r="P68" s="20" t="s">
        <v>467</v>
      </c>
      <c r="Q68" s="34" t="s">
        <v>511</v>
      </c>
      <c r="R68" s="34" t="s">
        <v>511</v>
      </c>
      <c r="S68" s="34" t="s">
        <v>511</v>
      </c>
      <c r="T68" s="34" t="s">
        <v>511</v>
      </c>
      <c r="U68" s="34" t="s">
        <v>511</v>
      </c>
      <c r="V68" s="34" t="s">
        <v>511</v>
      </c>
      <c r="W68" s="34" t="s">
        <v>511</v>
      </c>
      <c r="X68" s="34" t="s">
        <v>511</v>
      </c>
      <c r="Y68" s="34" t="s">
        <v>511</v>
      </c>
      <c r="Z68" s="34" t="s">
        <v>511</v>
      </c>
      <c r="AA68" s="34" t="s">
        <v>511</v>
      </c>
      <c r="AB68" s="34" t="s">
        <v>511</v>
      </c>
      <c r="AC68" s="34" t="s">
        <v>511</v>
      </c>
      <c r="AD68" s="9" t="s">
        <v>468</v>
      </c>
      <c r="AE68" s="4">
        <v>46216</v>
      </c>
      <c r="AF68" s="7" t="s">
        <v>633</v>
      </c>
    </row>
    <row r="69" spans="1:32" s="20" customFormat="1" ht="48.75" customHeight="1" x14ac:dyDescent="0.25">
      <c r="A69" s="20">
        <v>2026</v>
      </c>
      <c r="B69" s="4">
        <v>46113</v>
      </c>
      <c r="C69" s="4">
        <v>46203</v>
      </c>
      <c r="D69" s="20" t="s">
        <v>81</v>
      </c>
      <c r="E69" s="21" t="s">
        <v>232</v>
      </c>
      <c r="F69" s="21" t="s">
        <v>367</v>
      </c>
      <c r="G69" s="21" t="s">
        <v>367</v>
      </c>
      <c r="H69" s="21" t="s">
        <v>223</v>
      </c>
      <c r="I69" s="21" t="s">
        <v>370</v>
      </c>
      <c r="J69" s="21" t="s">
        <v>371</v>
      </c>
      <c r="K69" s="21" t="s">
        <v>372</v>
      </c>
      <c r="L69" s="20" t="s">
        <v>92</v>
      </c>
      <c r="M69" s="20">
        <v>23658.959999999999</v>
      </c>
      <c r="N69" s="20" t="s">
        <v>467</v>
      </c>
      <c r="O69" s="20">
        <f>9473.97*2</f>
        <v>18947.939999999999</v>
      </c>
      <c r="P69" s="20" t="s">
        <v>467</v>
      </c>
      <c r="Q69" s="34" t="s">
        <v>512</v>
      </c>
      <c r="R69" s="34" t="s">
        <v>512</v>
      </c>
      <c r="S69" s="34" t="s">
        <v>512</v>
      </c>
      <c r="T69" s="34" t="s">
        <v>512</v>
      </c>
      <c r="U69" s="34" t="s">
        <v>512</v>
      </c>
      <c r="V69" s="34" t="s">
        <v>512</v>
      </c>
      <c r="W69" s="34" t="s">
        <v>512</v>
      </c>
      <c r="X69" s="34" t="s">
        <v>512</v>
      </c>
      <c r="Y69" s="34" t="s">
        <v>512</v>
      </c>
      <c r="Z69" s="34" t="s">
        <v>512</v>
      </c>
      <c r="AA69" s="34" t="s">
        <v>512</v>
      </c>
      <c r="AB69" s="34" t="s">
        <v>512</v>
      </c>
      <c r="AC69" s="34" t="s">
        <v>512</v>
      </c>
      <c r="AD69" s="9" t="s">
        <v>468</v>
      </c>
      <c r="AE69" s="4">
        <v>46216</v>
      </c>
      <c r="AF69" s="7" t="s">
        <v>633</v>
      </c>
    </row>
    <row r="70" spans="1:32" s="20" customFormat="1" ht="48.75" customHeight="1" x14ac:dyDescent="0.25">
      <c r="A70" s="20">
        <v>2026</v>
      </c>
      <c r="B70" s="4">
        <v>46113</v>
      </c>
      <c r="C70" s="4">
        <v>46203</v>
      </c>
      <c r="D70" s="20" t="s">
        <v>81</v>
      </c>
      <c r="E70" s="20" t="s">
        <v>232</v>
      </c>
      <c r="F70" s="21" t="s">
        <v>367</v>
      </c>
      <c r="G70" s="21" t="s">
        <v>367</v>
      </c>
      <c r="H70" s="21" t="s">
        <v>223</v>
      </c>
      <c r="I70" s="20" t="s">
        <v>373</v>
      </c>
      <c r="J70" s="20" t="s">
        <v>374</v>
      </c>
      <c r="K70" s="20" t="s">
        <v>375</v>
      </c>
      <c r="L70" s="20" t="s">
        <v>92</v>
      </c>
      <c r="M70" s="20">
        <v>23658.959999999999</v>
      </c>
      <c r="N70" s="20" t="s">
        <v>467</v>
      </c>
      <c r="O70" s="20">
        <f>8896.53*2</f>
        <v>17793.060000000001</v>
      </c>
      <c r="P70" s="20" t="s">
        <v>467</v>
      </c>
      <c r="Q70" s="34" t="s">
        <v>513</v>
      </c>
      <c r="R70" s="34" t="s">
        <v>513</v>
      </c>
      <c r="S70" s="34" t="s">
        <v>513</v>
      </c>
      <c r="T70" s="34" t="s">
        <v>513</v>
      </c>
      <c r="U70" s="34" t="s">
        <v>513</v>
      </c>
      <c r="V70" s="34" t="s">
        <v>513</v>
      </c>
      <c r="W70" s="34" t="s">
        <v>513</v>
      </c>
      <c r="X70" s="34" t="s">
        <v>513</v>
      </c>
      <c r="Y70" s="34" t="s">
        <v>513</v>
      </c>
      <c r="Z70" s="34" t="s">
        <v>513</v>
      </c>
      <c r="AA70" s="34" t="s">
        <v>513</v>
      </c>
      <c r="AB70" s="34" t="s">
        <v>513</v>
      </c>
      <c r="AC70" s="34" t="s">
        <v>513</v>
      </c>
      <c r="AD70" s="9" t="s">
        <v>468</v>
      </c>
      <c r="AE70" s="4">
        <v>46216</v>
      </c>
      <c r="AF70" s="7" t="s">
        <v>633</v>
      </c>
    </row>
    <row r="71" spans="1:32" s="20" customFormat="1" ht="48.75" customHeight="1" x14ac:dyDescent="0.25">
      <c r="A71" s="20">
        <v>2026</v>
      </c>
      <c r="B71" s="4">
        <v>46113</v>
      </c>
      <c r="C71" s="4">
        <v>46203</v>
      </c>
      <c r="D71" s="20" t="s">
        <v>81</v>
      </c>
      <c r="E71" s="20" t="s">
        <v>232</v>
      </c>
      <c r="F71" s="21" t="s">
        <v>367</v>
      </c>
      <c r="G71" s="21" t="s">
        <v>367</v>
      </c>
      <c r="H71" s="21" t="s">
        <v>223</v>
      </c>
      <c r="I71" s="20" t="s">
        <v>376</v>
      </c>
      <c r="J71" s="20" t="s">
        <v>283</v>
      </c>
      <c r="K71" s="20" t="s">
        <v>377</v>
      </c>
      <c r="L71" s="20" t="s">
        <v>92</v>
      </c>
      <c r="M71" s="20">
        <v>21839.040000000001</v>
      </c>
      <c r="N71" s="20" t="s">
        <v>467</v>
      </c>
      <c r="O71" s="20">
        <f>9769.1*2</f>
        <v>19538.2</v>
      </c>
      <c r="P71" s="20" t="s">
        <v>467</v>
      </c>
      <c r="Q71" s="34" t="s">
        <v>514</v>
      </c>
      <c r="R71" s="34" t="s">
        <v>514</v>
      </c>
      <c r="S71" s="34" t="s">
        <v>514</v>
      </c>
      <c r="T71" s="34" t="s">
        <v>514</v>
      </c>
      <c r="U71" s="34" t="s">
        <v>514</v>
      </c>
      <c r="V71" s="34" t="s">
        <v>514</v>
      </c>
      <c r="W71" s="34" t="s">
        <v>514</v>
      </c>
      <c r="X71" s="34" t="s">
        <v>514</v>
      </c>
      <c r="Y71" s="34" t="s">
        <v>514</v>
      </c>
      <c r="Z71" s="34" t="s">
        <v>514</v>
      </c>
      <c r="AA71" s="34" t="s">
        <v>514</v>
      </c>
      <c r="AB71" s="34" t="s">
        <v>514</v>
      </c>
      <c r="AC71" s="34" t="s">
        <v>514</v>
      </c>
      <c r="AD71" s="9" t="s">
        <v>468</v>
      </c>
      <c r="AE71" s="4">
        <v>46216</v>
      </c>
      <c r="AF71" s="7" t="s">
        <v>633</v>
      </c>
    </row>
    <row r="72" spans="1:32" s="20" customFormat="1" ht="48.75" customHeight="1" x14ac:dyDescent="0.25">
      <c r="A72" s="20">
        <v>2026</v>
      </c>
      <c r="B72" s="4">
        <v>46113</v>
      </c>
      <c r="C72" s="4">
        <v>46203</v>
      </c>
      <c r="D72" s="20" t="s">
        <v>81</v>
      </c>
      <c r="E72" s="20" t="s">
        <v>232</v>
      </c>
      <c r="F72" s="21" t="s">
        <v>367</v>
      </c>
      <c r="G72" s="21" t="s">
        <v>367</v>
      </c>
      <c r="H72" s="21" t="s">
        <v>223</v>
      </c>
      <c r="I72" s="20" t="s">
        <v>378</v>
      </c>
      <c r="J72" s="20" t="s">
        <v>313</v>
      </c>
      <c r="K72" s="20" t="s">
        <v>379</v>
      </c>
      <c r="L72" s="20" t="s">
        <v>92</v>
      </c>
      <c r="M72" s="20">
        <f t="shared" ref="M72:M83" si="2">11829.48*2</f>
        <v>23658.959999999999</v>
      </c>
      <c r="N72" s="20" t="s">
        <v>467</v>
      </c>
      <c r="O72" s="20">
        <f>10505.56*2</f>
        <v>21011.119999999999</v>
      </c>
      <c r="P72" s="20" t="s">
        <v>467</v>
      </c>
      <c r="Q72" s="34" t="s">
        <v>515</v>
      </c>
      <c r="R72" s="34" t="s">
        <v>515</v>
      </c>
      <c r="S72" s="34" t="s">
        <v>515</v>
      </c>
      <c r="T72" s="34" t="s">
        <v>515</v>
      </c>
      <c r="U72" s="34" t="s">
        <v>515</v>
      </c>
      <c r="V72" s="34" t="s">
        <v>515</v>
      </c>
      <c r="W72" s="34" t="s">
        <v>515</v>
      </c>
      <c r="X72" s="34" t="s">
        <v>515</v>
      </c>
      <c r="Y72" s="34" t="s">
        <v>515</v>
      </c>
      <c r="Z72" s="34" t="s">
        <v>515</v>
      </c>
      <c r="AA72" s="34" t="s">
        <v>515</v>
      </c>
      <c r="AB72" s="34" t="s">
        <v>515</v>
      </c>
      <c r="AC72" s="34" t="s">
        <v>515</v>
      </c>
      <c r="AD72" s="9" t="s">
        <v>468</v>
      </c>
      <c r="AE72" s="4">
        <v>46216</v>
      </c>
      <c r="AF72" s="7" t="s">
        <v>633</v>
      </c>
    </row>
    <row r="73" spans="1:32" s="20" customFormat="1" ht="48.75" customHeight="1" x14ac:dyDescent="0.25">
      <c r="A73" s="20">
        <v>2026</v>
      </c>
      <c r="B73" s="4">
        <v>46113</v>
      </c>
      <c r="C73" s="4">
        <v>46203</v>
      </c>
      <c r="D73" s="20" t="s">
        <v>81</v>
      </c>
      <c r="E73" s="20" t="s">
        <v>232</v>
      </c>
      <c r="F73" s="21" t="s">
        <v>367</v>
      </c>
      <c r="G73" s="21" t="s">
        <v>367</v>
      </c>
      <c r="H73" s="21" t="s">
        <v>223</v>
      </c>
      <c r="I73" s="20" t="s">
        <v>380</v>
      </c>
      <c r="J73" s="20" t="s">
        <v>313</v>
      </c>
      <c r="K73" s="20" t="s">
        <v>381</v>
      </c>
      <c r="L73" s="20" t="s">
        <v>91</v>
      </c>
      <c r="M73" s="20">
        <f t="shared" si="2"/>
        <v>23658.959999999999</v>
      </c>
      <c r="N73" s="20" t="s">
        <v>467</v>
      </c>
      <c r="O73" s="20">
        <f>10505.56*2</f>
        <v>21011.119999999999</v>
      </c>
      <c r="P73" s="20" t="s">
        <v>467</v>
      </c>
      <c r="Q73" s="34" t="s">
        <v>516</v>
      </c>
      <c r="R73" s="34" t="s">
        <v>516</v>
      </c>
      <c r="S73" s="34" t="s">
        <v>516</v>
      </c>
      <c r="T73" s="34" t="s">
        <v>516</v>
      </c>
      <c r="U73" s="34" t="s">
        <v>516</v>
      </c>
      <c r="V73" s="34" t="s">
        <v>516</v>
      </c>
      <c r="W73" s="34" t="s">
        <v>516</v>
      </c>
      <c r="X73" s="34" t="s">
        <v>516</v>
      </c>
      <c r="Y73" s="34" t="s">
        <v>516</v>
      </c>
      <c r="Z73" s="34" t="s">
        <v>516</v>
      </c>
      <c r="AA73" s="34" t="s">
        <v>516</v>
      </c>
      <c r="AB73" s="34" t="s">
        <v>516</v>
      </c>
      <c r="AC73" s="34" t="s">
        <v>516</v>
      </c>
      <c r="AD73" s="9" t="s">
        <v>468</v>
      </c>
      <c r="AE73" s="4">
        <v>46216</v>
      </c>
      <c r="AF73" s="7" t="s">
        <v>633</v>
      </c>
    </row>
    <row r="74" spans="1:32" s="20" customFormat="1" ht="48.75" customHeight="1" x14ac:dyDescent="0.25">
      <c r="A74" s="20">
        <v>2026</v>
      </c>
      <c r="B74" s="4">
        <v>46113</v>
      </c>
      <c r="C74" s="4">
        <v>46203</v>
      </c>
      <c r="D74" s="20" t="s">
        <v>81</v>
      </c>
      <c r="E74" s="20" t="s">
        <v>232</v>
      </c>
      <c r="F74" s="21" t="s">
        <v>367</v>
      </c>
      <c r="G74" s="21" t="s">
        <v>367</v>
      </c>
      <c r="H74" s="21" t="s">
        <v>223</v>
      </c>
      <c r="I74" s="20" t="s">
        <v>382</v>
      </c>
      <c r="J74" s="20" t="s">
        <v>383</v>
      </c>
      <c r="K74" s="20" t="s">
        <v>308</v>
      </c>
      <c r="L74" s="20" t="s">
        <v>91</v>
      </c>
      <c r="M74" s="20">
        <f t="shared" si="2"/>
        <v>23658.959999999999</v>
      </c>
      <c r="N74" s="20" t="s">
        <v>467</v>
      </c>
      <c r="O74" s="20">
        <f>5430.22*2</f>
        <v>10860.44</v>
      </c>
      <c r="P74" s="20" t="s">
        <v>467</v>
      </c>
      <c r="Q74" s="34" t="s">
        <v>517</v>
      </c>
      <c r="R74" s="34" t="s">
        <v>517</v>
      </c>
      <c r="S74" s="34" t="s">
        <v>517</v>
      </c>
      <c r="T74" s="34" t="s">
        <v>517</v>
      </c>
      <c r="U74" s="34" t="s">
        <v>517</v>
      </c>
      <c r="V74" s="34" t="s">
        <v>517</v>
      </c>
      <c r="W74" s="34" t="s">
        <v>517</v>
      </c>
      <c r="X74" s="34" t="s">
        <v>517</v>
      </c>
      <c r="Y74" s="34" t="s">
        <v>517</v>
      </c>
      <c r="Z74" s="34" t="s">
        <v>517</v>
      </c>
      <c r="AA74" s="34" t="s">
        <v>517</v>
      </c>
      <c r="AB74" s="34" t="s">
        <v>517</v>
      </c>
      <c r="AC74" s="34" t="s">
        <v>517</v>
      </c>
      <c r="AD74" s="9" t="s">
        <v>468</v>
      </c>
      <c r="AE74" s="4">
        <v>46216</v>
      </c>
      <c r="AF74" s="7" t="s">
        <v>633</v>
      </c>
    </row>
    <row r="75" spans="1:32" s="20" customFormat="1" ht="48.75" customHeight="1" x14ac:dyDescent="0.25">
      <c r="A75" s="20">
        <v>2026</v>
      </c>
      <c r="B75" s="4">
        <v>46113</v>
      </c>
      <c r="C75" s="4">
        <v>46203</v>
      </c>
      <c r="D75" s="20" t="s">
        <v>81</v>
      </c>
      <c r="E75" s="20" t="s">
        <v>232</v>
      </c>
      <c r="F75" s="21" t="s">
        <v>367</v>
      </c>
      <c r="G75" s="21" t="s">
        <v>367</v>
      </c>
      <c r="H75" s="21" t="s">
        <v>223</v>
      </c>
      <c r="I75" s="20" t="s">
        <v>384</v>
      </c>
      <c r="J75" s="20" t="s">
        <v>385</v>
      </c>
      <c r="K75" s="20" t="s">
        <v>386</v>
      </c>
      <c r="L75" s="20" t="s">
        <v>92</v>
      </c>
      <c r="M75" s="20">
        <f t="shared" si="2"/>
        <v>23658.959999999999</v>
      </c>
      <c r="N75" s="20" t="s">
        <v>467</v>
      </c>
      <c r="O75" s="20">
        <f>10860.44*2</f>
        <v>21720.880000000001</v>
      </c>
      <c r="P75" s="20" t="s">
        <v>467</v>
      </c>
      <c r="Q75" s="34" t="s">
        <v>518</v>
      </c>
      <c r="R75" s="34" t="s">
        <v>518</v>
      </c>
      <c r="S75" s="34" t="s">
        <v>518</v>
      </c>
      <c r="T75" s="34" t="s">
        <v>518</v>
      </c>
      <c r="U75" s="34" t="s">
        <v>518</v>
      </c>
      <c r="V75" s="34" t="s">
        <v>518</v>
      </c>
      <c r="W75" s="34" t="s">
        <v>518</v>
      </c>
      <c r="X75" s="34" t="s">
        <v>518</v>
      </c>
      <c r="Y75" s="34" t="s">
        <v>518</v>
      </c>
      <c r="Z75" s="34" t="s">
        <v>518</v>
      </c>
      <c r="AA75" s="34" t="s">
        <v>518</v>
      </c>
      <c r="AB75" s="34" t="s">
        <v>518</v>
      </c>
      <c r="AC75" s="34" t="s">
        <v>518</v>
      </c>
      <c r="AD75" s="9" t="s">
        <v>468</v>
      </c>
      <c r="AE75" s="4">
        <v>46216</v>
      </c>
      <c r="AF75" s="7" t="s">
        <v>633</v>
      </c>
    </row>
    <row r="76" spans="1:32" s="20" customFormat="1" ht="48.75" customHeight="1" x14ac:dyDescent="0.25">
      <c r="A76" s="20">
        <v>2026</v>
      </c>
      <c r="B76" s="4">
        <v>46113</v>
      </c>
      <c r="C76" s="4">
        <v>46203</v>
      </c>
      <c r="D76" s="20" t="s">
        <v>81</v>
      </c>
      <c r="E76" s="20" t="s">
        <v>232</v>
      </c>
      <c r="F76" s="21" t="s">
        <v>367</v>
      </c>
      <c r="G76" s="21" t="s">
        <v>367</v>
      </c>
      <c r="H76" s="21" t="s">
        <v>223</v>
      </c>
      <c r="I76" s="20" t="s">
        <v>387</v>
      </c>
      <c r="J76" s="20" t="s">
        <v>388</v>
      </c>
      <c r="K76" s="20" t="s">
        <v>389</v>
      </c>
      <c r="L76" s="20" t="s">
        <v>92</v>
      </c>
      <c r="M76" s="20">
        <f t="shared" si="2"/>
        <v>23658.959999999999</v>
      </c>
      <c r="N76" s="20" t="s">
        <v>467</v>
      </c>
      <c r="O76" s="20">
        <f>10860.44*2</f>
        <v>21720.880000000001</v>
      </c>
      <c r="P76" s="20" t="s">
        <v>467</v>
      </c>
      <c r="Q76" s="34" t="s">
        <v>519</v>
      </c>
      <c r="R76" s="34" t="s">
        <v>519</v>
      </c>
      <c r="S76" s="34" t="s">
        <v>519</v>
      </c>
      <c r="T76" s="34" t="s">
        <v>519</v>
      </c>
      <c r="U76" s="34" t="s">
        <v>519</v>
      </c>
      <c r="V76" s="34" t="s">
        <v>519</v>
      </c>
      <c r="W76" s="34" t="s">
        <v>519</v>
      </c>
      <c r="X76" s="34" t="s">
        <v>519</v>
      </c>
      <c r="Y76" s="34" t="s">
        <v>519</v>
      </c>
      <c r="Z76" s="34" t="s">
        <v>519</v>
      </c>
      <c r="AA76" s="34" t="s">
        <v>519</v>
      </c>
      <c r="AB76" s="34" t="s">
        <v>519</v>
      </c>
      <c r="AC76" s="34" t="s">
        <v>519</v>
      </c>
      <c r="AD76" s="9" t="s">
        <v>468</v>
      </c>
      <c r="AE76" s="4">
        <v>46216</v>
      </c>
      <c r="AF76" s="7" t="s">
        <v>633</v>
      </c>
    </row>
    <row r="77" spans="1:32" s="20" customFormat="1" ht="48.75" customHeight="1" x14ac:dyDescent="0.25">
      <c r="A77" s="20">
        <v>2026</v>
      </c>
      <c r="B77" s="4">
        <v>46113</v>
      </c>
      <c r="C77" s="4">
        <v>46203</v>
      </c>
      <c r="D77" s="20" t="s">
        <v>81</v>
      </c>
      <c r="E77" s="20" t="s">
        <v>232</v>
      </c>
      <c r="F77" s="21" t="s">
        <v>367</v>
      </c>
      <c r="G77" s="21" t="s">
        <v>367</v>
      </c>
      <c r="H77" s="21" t="s">
        <v>223</v>
      </c>
      <c r="I77" s="20" t="s">
        <v>390</v>
      </c>
      <c r="J77" s="20" t="s">
        <v>391</v>
      </c>
      <c r="K77" s="20" t="s">
        <v>392</v>
      </c>
      <c r="L77" s="20" t="s">
        <v>91</v>
      </c>
      <c r="M77" s="20">
        <f t="shared" si="2"/>
        <v>23658.959999999999</v>
      </c>
      <c r="N77" s="20" t="s">
        <v>467</v>
      </c>
      <c r="O77" s="20">
        <f>10505.56*2</f>
        <v>21011.119999999999</v>
      </c>
      <c r="P77" s="20" t="s">
        <v>467</v>
      </c>
      <c r="Q77" s="34" t="s">
        <v>520</v>
      </c>
      <c r="R77" s="34" t="s">
        <v>520</v>
      </c>
      <c r="S77" s="34" t="s">
        <v>520</v>
      </c>
      <c r="T77" s="34" t="s">
        <v>520</v>
      </c>
      <c r="U77" s="34" t="s">
        <v>520</v>
      </c>
      <c r="V77" s="34" t="s">
        <v>520</v>
      </c>
      <c r="W77" s="34" t="s">
        <v>520</v>
      </c>
      <c r="X77" s="34" t="s">
        <v>520</v>
      </c>
      <c r="Y77" s="34" t="s">
        <v>520</v>
      </c>
      <c r="Z77" s="34" t="s">
        <v>520</v>
      </c>
      <c r="AA77" s="34" t="s">
        <v>520</v>
      </c>
      <c r="AB77" s="34" t="s">
        <v>520</v>
      </c>
      <c r="AC77" s="34" t="s">
        <v>520</v>
      </c>
      <c r="AD77" s="9" t="s">
        <v>468</v>
      </c>
      <c r="AE77" s="4">
        <v>46216</v>
      </c>
      <c r="AF77" s="7" t="s">
        <v>633</v>
      </c>
    </row>
    <row r="78" spans="1:32" s="20" customFormat="1" ht="48.75" customHeight="1" x14ac:dyDescent="0.25">
      <c r="A78" s="20">
        <v>2026</v>
      </c>
      <c r="B78" s="4">
        <v>46113</v>
      </c>
      <c r="C78" s="4">
        <v>46203</v>
      </c>
      <c r="D78" s="20" t="s">
        <v>81</v>
      </c>
      <c r="E78" s="20" t="s">
        <v>232</v>
      </c>
      <c r="F78" s="21" t="s">
        <v>367</v>
      </c>
      <c r="G78" s="21" t="s">
        <v>367</v>
      </c>
      <c r="H78" s="21" t="s">
        <v>223</v>
      </c>
      <c r="I78" s="21" t="s">
        <v>394</v>
      </c>
      <c r="J78" s="20" t="s">
        <v>395</v>
      </c>
      <c r="K78" s="20" t="s">
        <v>396</v>
      </c>
      <c r="L78" s="20" t="s">
        <v>91</v>
      </c>
      <c r="M78" s="20">
        <f t="shared" si="2"/>
        <v>23658.959999999999</v>
      </c>
      <c r="N78" s="20" t="s">
        <v>467</v>
      </c>
      <c r="O78" s="20">
        <f>10860.44*2</f>
        <v>21720.880000000001</v>
      </c>
      <c r="P78" s="20" t="s">
        <v>467</v>
      </c>
      <c r="Q78" s="34" t="s">
        <v>521</v>
      </c>
      <c r="R78" s="34" t="s">
        <v>521</v>
      </c>
      <c r="S78" s="34" t="s">
        <v>521</v>
      </c>
      <c r="T78" s="34" t="s">
        <v>521</v>
      </c>
      <c r="U78" s="34" t="s">
        <v>521</v>
      </c>
      <c r="V78" s="34" t="s">
        <v>521</v>
      </c>
      <c r="W78" s="34" t="s">
        <v>521</v>
      </c>
      <c r="X78" s="34" t="s">
        <v>521</v>
      </c>
      <c r="Y78" s="34" t="s">
        <v>521</v>
      </c>
      <c r="Z78" s="34" t="s">
        <v>521</v>
      </c>
      <c r="AA78" s="34" t="s">
        <v>521</v>
      </c>
      <c r="AB78" s="34" t="s">
        <v>521</v>
      </c>
      <c r="AC78" s="34" t="s">
        <v>521</v>
      </c>
      <c r="AD78" s="9" t="s">
        <v>468</v>
      </c>
      <c r="AE78" s="4">
        <v>46216</v>
      </c>
      <c r="AF78" s="7" t="s">
        <v>633</v>
      </c>
    </row>
    <row r="79" spans="1:32" s="20" customFormat="1" ht="48.75" customHeight="1" x14ac:dyDescent="0.25">
      <c r="A79" s="20">
        <v>2026</v>
      </c>
      <c r="B79" s="4">
        <v>46113</v>
      </c>
      <c r="C79" s="4">
        <v>46203</v>
      </c>
      <c r="D79" s="20" t="s">
        <v>81</v>
      </c>
      <c r="E79" s="20" t="s">
        <v>232</v>
      </c>
      <c r="F79" s="21" t="s">
        <v>367</v>
      </c>
      <c r="G79" s="21" t="s">
        <v>367</v>
      </c>
      <c r="H79" s="21" t="s">
        <v>223</v>
      </c>
      <c r="I79" s="20" t="s">
        <v>397</v>
      </c>
      <c r="J79" s="21" t="s">
        <v>398</v>
      </c>
      <c r="K79" s="21" t="s">
        <v>399</v>
      </c>
      <c r="L79" s="20" t="s">
        <v>92</v>
      </c>
      <c r="M79" s="20">
        <f t="shared" si="2"/>
        <v>23658.959999999999</v>
      </c>
      <c r="N79" s="20" t="s">
        <v>467</v>
      </c>
      <c r="O79" s="20">
        <v>23148.880000000001</v>
      </c>
      <c r="P79" s="20" t="s">
        <v>467</v>
      </c>
      <c r="Q79" s="34" t="s">
        <v>522</v>
      </c>
      <c r="R79" s="34" t="s">
        <v>522</v>
      </c>
      <c r="S79" s="34" t="s">
        <v>522</v>
      </c>
      <c r="T79" s="34" t="s">
        <v>522</v>
      </c>
      <c r="U79" s="34" t="s">
        <v>522</v>
      </c>
      <c r="V79" s="34" t="s">
        <v>522</v>
      </c>
      <c r="W79" s="34" t="s">
        <v>522</v>
      </c>
      <c r="X79" s="34" t="s">
        <v>522</v>
      </c>
      <c r="Y79" s="34" t="s">
        <v>522</v>
      </c>
      <c r="Z79" s="34" t="s">
        <v>522</v>
      </c>
      <c r="AA79" s="34" t="s">
        <v>522</v>
      </c>
      <c r="AB79" s="34" t="s">
        <v>522</v>
      </c>
      <c r="AC79" s="34" t="s">
        <v>522</v>
      </c>
      <c r="AD79" s="9" t="s">
        <v>468</v>
      </c>
      <c r="AE79" s="4">
        <v>46216</v>
      </c>
      <c r="AF79" s="7" t="s">
        <v>633</v>
      </c>
    </row>
    <row r="80" spans="1:32" s="20" customFormat="1" ht="48.75" customHeight="1" x14ac:dyDescent="0.25">
      <c r="A80" s="20">
        <v>2026</v>
      </c>
      <c r="B80" s="4">
        <v>46113</v>
      </c>
      <c r="C80" s="4">
        <v>46203</v>
      </c>
      <c r="D80" s="20" t="s">
        <v>81</v>
      </c>
      <c r="E80" s="20" t="s">
        <v>232</v>
      </c>
      <c r="F80" s="21" t="s">
        <v>367</v>
      </c>
      <c r="G80" s="21" t="s">
        <v>367</v>
      </c>
      <c r="H80" s="21" t="s">
        <v>223</v>
      </c>
      <c r="I80" s="20" t="s">
        <v>400</v>
      </c>
      <c r="J80" s="21" t="s">
        <v>401</v>
      </c>
      <c r="K80" s="21" t="s">
        <v>361</v>
      </c>
      <c r="L80" s="20" t="s">
        <v>91</v>
      </c>
      <c r="M80" s="20">
        <f t="shared" si="2"/>
        <v>23658.959999999999</v>
      </c>
      <c r="N80" s="20" t="s">
        <v>467</v>
      </c>
      <c r="O80" s="20">
        <f>9532.64*2</f>
        <v>19065.28</v>
      </c>
      <c r="P80" s="20" t="s">
        <v>467</v>
      </c>
      <c r="Q80" s="34" t="s">
        <v>523</v>
      </c>
      <c r="R80" s="34" t="s">
        <v>523</v>
      </c>
      <c r="S80" s="34" t="s">
        <v>523</v>
      </c>
      <c r="T80" s="34" t="s">
        <v>523</v>
      </c>
      <c r="U80" s="34" t="s">
        <v>523</v>
      </c>
      <c r="V80" s="34" t="s">
        <v>523</v>
      </c>
      <c r="W80" s="34" t="s">
        <v>523</v>
      </c>
      <c r="X80" s="34" t="s">
        <v>523</v>
      </c>
      <c r="Y80" s="34" t="s">
        <v>523</v>
      </c>
      <c r="Z80" s="34" t="s">
        <v>523</v>
      </c>
      <c r="AA80" s="34" t="s">
        <v>523</v>
      </c>
      <c r="AB80" s="34" t="s">
        <v>523</v>
      </c>
      <c r="AC80" s="34" t="s">
        <v>523</v>
      </c>
      <c r="AD80" s="9" t="s">
        <v>468</v>
      </c>
      <c r="AE80" s="4">
        <v>46216</v>
      </c>
      <c r="AF80" s="7" t="s">
        <v>633</v>
      </c>
    </row>
    <row r="81" spans="1:32" s="20" customFormat="1" ht="48.75" customHeight="1" x14ac:dyDescent="0.25">
      <c r="A81" s="20">
        <v>2026</v>
      </c>
      <c r="B81" s="4">
        <v>46113</v>
      </c>
      <c r="C81" s="4">
        <v>46203</v>
      </c>
      <c r="D81" s="20" t="s">
        <v>81</v>
      </c>
      <c r="E81" s="20" t="s">
        <v>232</v>
      </c>
      <c r="F81" s="21" t="s">
        <v>367</v>
      </c>
      <c r="G81" s="21" t="s">
        <v>367</v>
      </c>
      <c r="H81" s="21" t="s">
        <v>223</v>
      </c>
      <c r="I81" s="20" t="s">
        <v>402</v>
      </c>
      <c r="J81" s="21" t="s">
        <v>403</v>
      </c>
      <c r="K81" s="21" t="s">
        <v>404</v>
      </c>
      <c r="L81" s="20" t="s">
        <v>91</v>
      </c>
      <c r="M81" s="20">
        <f t="shared" si="2"/>
        <v>23658.959999999999</v>
      </c>
      <c r="N81" s="20" t="s">
        <v>467</v>
      </c>
      <c r="O81" s="20">
        <f>10505.56*2</f>
        <v>21011.119999999999</v>
      </c>
      <c r="P81" s="20" t="s">
        <v>467</v>
      </c>
      <c r="Q81" s="34" t="s">
        <v>524</v>
      </c>
      <c r="R81" s="34" t="s">
        <v>524</v>
      </c>
      <c r="S81" s="34" t="s">
        <v>524</v>
      </c>
      <c r="T81" s="34" t="s">
        <v>524</v>
      </c>
      <c r="U81" s="34" t="s">
        <v>524</v>
      </c>
      <c r="V81" s="34" t="s">
        <v>524</v>
      </c>
      <c r="W81" s="34" t="s">
        <v>524</v>
      </c>
      <c r="X81" s="34" t="s">
        <v>524</v>
      </c>
      <c r="Y81" s="34" t="s">
        <v>524</v>
      </c>
      <c r="Z81" s="34" t="s">
        <v>524</v>
      </c>
      <c r="AA81" s="34" t="s">
        <v>524</v>
      </c>
      <c r="AB81" s="34" t="s">
        <v>524</v>
      </c>
      <c r="AC81" s="34" t="s">
        <v>524</v>
      </c>
      <c r="AD81" s="9" t="s">
        <v>468</v>
      </c>
      <c r="AE81" s="4">
        <v>46216</v>
      </c>
      <c r="AF81" s="7" t="s">
        <v>633</v>
      </c>
    </row>
    <row r="82" spans="1:32" s="20" customFormat="1" ht="48.75" customHeight="1" x14ac:dyDescent="0.25">
      <c r="A82" s="20">
        <v>2026</v>
      </c>
      <c r="B82" s="4">
        <v>46113</v>
      </c>
      <c r="C82" s="4">
        <v>46203</v>
      </c>
      <c r="D82" s="20" t="s">
        <v>81</v>
      </c>
      <c r="E82" s="20" t="s">
        <v>232</v>
      </c>
      <c r="F82" s="21" t="s">
        <v>367</v>
      </c>
      <c r="G82" s="21" t="s">
        <v>367</v>
      </c>
      <c r="H82" s="21" t="s">
        <v>223</v>
      </c>
      <c r="I82" s="20" t="s">
        <v>405</v>
      </c>
      <c r="J82" s="21" t="s">
        <v>406</v>
      </c>
      <c r="K82" s="21" t="s">
        <v>407</v>
      </c>
      <c r="L82" s="20" t="s">
        <v>92</v>
      </c>
      <c r="M82" s="20">
        <f t="shared" si="2"/>
        <v>23658.959999999999</v>
      </c>
      <c r="N82" s="20" t="s">
        <v>467</v>
      </c>
      <c r="O82" s="20">
        <f>10860.44*2</f>
        <v>21720.880000000001</v>
      </c>
      <c r="P82" s="20" t="s">
        <v>467</v>
      </c>
      <c r="Q82" s="34" t="s">
        <v>525</v>
      </c>
      <c r="R82" s="34" t="s">
        <v>525</v>
      </c>
      <c r="S82" s="34" t="s">
        <v>525</v>
      </c>
      <c r="T82" s="34" t="s">
        <v>525</v>
      </c>
      <c r="U82" s="34" t="s">
        <v>525</v>
      </c>
      <c r="V82" s="34" t="s">
        <v>525</v>
      </c>
      <c r="W82" s="34" t="s">
        <v>525</v>
      </c>
      <c r="X82" s="34" t="s">
        <v>525</v>
      </c>
      <c r="Y82" s="34" t="s">
        <v>525</v>
      </c>
      <c r="Z82" s="34" t="s">
        <v>525</v>
      </c>
      <c r="AA82" s="34" t="s">
        <v>525</v>
      </c>
      <c r="AB82" s="34" t="s">
        <v>525</v>
      </c>
      <c r="AC82" s="34" t="s">
        <v>525</v>
      </c>
      <c r="AD82" s="9" t="s">
        <v>468</v>
      </c>
      <c r="AE82" s="4">
        <v>46216</v>
      </c>
      <c r="AF82" s="7" t="s">
        <v>633</v>
      </c>
    </row>
    <row r="83" spans="1:32" s="20" customFormat="1" ht="48.75" customHeight="1" x14ac:dyDescent="0.25">
      <c r="A83" s="20">
        <v>2026</v>
      </c>
      <c r="B83" s="4">
        <v>46113</v>
      </c>
      <c r="C83" s="4">
        <v>46203</v>
      </c>
      <c r="D83" s="20" t="s">
        <v>81</v>
      </c>
      <c r="E83" s="20" t="s">
        <v>232</v>
      </c>
      <c r="F83" s="21" t="s">
        <v>367</v>
      </c>
      <c r="G83" s="21" t="s">
        <v>367</v>
      </c>
      <c r="H83" s="21" t="s">
        <v>223</v>
      </c>
      <c r="I83" s="20" t="s">
        <v>408</v>
      </c>
      <c r="J83" s="21" t="s">
        <v>409</v>
      </c>
      <c r="K83" s="21" t="s">
        <v>410</v>
      </c>
      <c r="L83" s="20" t="s">
        <v>92</v>
      </c>
      <c r="M83" s="20">
        <f t="shared" si="2"/>
        <v>23658.959999999999</v>
      </c>
      <c r="N83" s="20" t="s">
        <v>467</v>
      </c>
      <c r="O83" s="20">
        <f>10505.56*2</f>
        <v>21011.119999999999</v>
      </c>
      <c r="P83" s="20" t="s">
        <v>467</v>
      </c>
      <c r="Q83" s="34" t="s">
        <v>526</v>
      </c>
      <c r="R83" s="34" t="s">
        <v>526</v>
      </c>
      <c r="S83" s="34" t="s">
        <v>526</v>
      </c>
      <c r="T83" s="34" t="s">
        <v>526</v>
      </c>
      <c r="U83" s="34" t="s">
        <v>526</v>
      </c>
      <c r="V83" s="34" t="s">
        <v>526</v>
      </c>
      <c r="W83" s="34" t="s">
        <v>526</v>
      </c>
      <c r="X83" s="34" t="s">
        <v>526</v>
      </c>
      <c r="Y83" s="34" t="s">
        <v>526</v>
      </c>
      <c r="Z83" s="34" t="s">
        <v>526</v>
      </c>
      <c r="AA83" s="34" t="s">
        <v>526</v>
      </c>
      <c r="AB83" s="34" t="s">
        <v>526</v>
      </c>
      <c r="AC83" s="34" t="s">
        <v>526</v>
      </c>
      <c r="AD83" s="9" t="s">
        <v>468</v>
      </c>
      <c r="AE83" s="4">
        <v>46216</v>
      </c>
      <c r="AF83" s="7" t="s">
        <v>633</v>
      </c>
    </row>
    <row r="84" spans="1:32" s="20" customFormat="1" ht="48.75" customHeight="1" x14ac:dyDescent="0.25">
      <c r="A84" s="20">
        <v>2026</v>
      </c>
      <c r="B84" s="4">
        <v>46113</v>
      </c>
      <c r="C84" s="4">
        <v>46203</v>
      </c>
      <c r="D84" s="20" t="s">
        <v>81</v>
      </c>
      <c r="E84" s="20" t="s">
        <v>232</v>
      </c>
      <c r="F84" s="21" t="s">
        <v>367</v>
      </c>
      <c r="G84" s="21" t="s">
        <v>367</v>
      </c>
      <c r="H84" s="21" t="s">
        <v>223</v>
      </c>
      <c r="I84" s="20" t="s">
        <v>411</v>
      </c>
      <c r="J84" s="21" t="s">
        <v>412</v>
      </c>
      <c r="K84" s="21" t="s">
        <v>413</v>
      </c>
      <c r="L84" s="20" t="s">
        <v>91</v>
      </c>
      <c r="M84" s="20">
        <f>8189.64*2</f>
        <v>16379.28</v>
      </c>
      <c r="N84" s="20" t="s">
        <v>467</v>
      </c>
      <c r="O84" s="20">
        <f>7805.46*2</f>
        <v>15610.92</v>
      </c>
      <c r="P84" s="20" t="s">
        <v>467</v>
      </c>
      <c r="Q84" s="34" t="s">
        <v>527</v>
      </c>
      <c r="R84" s="34" t="s">
        <v>527</v>
      </c>
      <c r="S84" s="34" t="s">
        <v>527</v>
      </c>
      <c r="T84" s="34" t="s">
        <v>527</v>
      </c>
      <c r="U84" s="34" t="s">
        <v>527</v>
      </c>
      <c r="V84" s="34" t="s">
        <v>527</v>
      </c>
      <c r="W84" s="34" t="s">
        <v>527</v>
      </c>
      <c r="X84" s="34" t="s">
        <v>527</v>
      </c>
      <c r="Y84" s="34" t="s">
        <v>527</v>
      </c>
      <c r="Z84" s="34" t="s">
        <v>527</v>
      </c>
      <c r="AA84" s="34" t="s">
        <v>527</v>
      </c>
      <c r="AB84" s="34" t="s">
        <v>527</v>
      </c>
      <c r="AC84" s="34" t="s">
        <v>527</v>
      </c>
      <c r="AD84" s="9" t="s">
        <v>468</v>
      </c>
      <c r="AE84" s="4">
        <v>46216</v>
      </c>
      <c r="AF84" s="7" t="s">
        <v>633</v>
      </c>
    </row>
    <row r="85" spans="1:32" s="20" customFormat="1" ht="48.75" customHeight="1" x14ac:dyDescent="0.25">
      <c r="A85" s="20">
        <v>2026</v>
      </c>
      <c r="B85" s="4">
        <v>46113</v>
      </c>
      <c r="C85" s="4">
        <v>46203</v>
      </c>
      <c r="D85" s="20" t="s">
        <v>81</v>
      </c>
      <c r="E85" s="20" t="s">
        <v>232</v>
      </c>
      <c r="F85" s="21" t="s">
        <v>367</v>
      </c>
      <c r="G85" s="21" t="s">
        <v>367</v>
      </c>
      <c r="H85" s="21" t="s">
        <v>223</v>
      </c>
      <c r="I85" s="20" t="s">
        <v>414</v>
      </c>
      <c r="J85" s="21" t="s">
        <v>415</v>
      </c>
      <c r="K85" s="21" t="s">
        <v>416</v>
      </c>
      <c r="L85" s="20" t="s">
        <v>91</v>
      </c>
      <c r="M85" s="20">
        <f>11829.48*2</f>
        <v>23658.959999999999</v>
      </c>
      <c r="N85" s="20" t="s">
        <v>467</v>
      </c>
      <c r="O85" s="20">
        <f>10505.56*2</f>
        <v>21011.119999999999</v>
      </c>
      <c r="P85" s="20" t="s">
        <v>467</v>
      </c>
      <c r="Q85" s="34" t="s">
        <v>528</v>
      </c>
      <c r="R85" s="34" t="s">
        <v>528</v>
      </c>
      <c r="S85" s="34" t="s">
        <v>528</v>
      </c>
      <c r="T85" s="34" t="s">
        <v>528</v>
      </c>
      <c r="U85" s="34" t="s">
        <v>528</v>
      </c>
      <c r="V85" s="34" t="s">
        <v>528</v>
      </c>
      <c r="W85" s="34" t="s">
        <v>528</v>
      </c>
      <c r="X85" s="34" t="s">
        <v>528</v>
      </c>
      <c r="Y85" s="34" t="s">
        <v>528</v>
      </c>
      <c r="Z85" s="34" t="s">
        <v>528</v>
      </c>
      <c r="AA85" s="34" t="s">
        <v>528</v>
      </c>
      <c r="AB85" s="34" t="s">
        <v>528</v>
      </c>
      <c r="AC85" s="34" t="s">
        <v>528</v>
      </c>
      <c r="AD85" s="9" t="s">
        <v>468</v>
      </c>
      <c r="AE85" s="4">
        <v>46216</v>
      </c>
      <c r="AF85" s="7" t="s">
        <v>633</v>
      </c>
    </row>
    <row r="86" spans="1:32" s="20" customFormat="1" ht="48.75" customHeight="1" x14ac:dyDescent="0.25">
      <c r="A86" s="20">
        <v>2026</v>
      </c>
      <c r="B86" s="4">
        <v>46113</v>
      </c>
      <c r="C86" s="4">
        <v>46203</v>
      </c>
      <c r="D86" s="20" t="s">
        <v>81</v>
      </c>
      <c r="E86" s="20" t="s">
        <v>232</v>
      </c>
      <c r="F86" s="21" t="s">
        <v>367</v>
      </c>
      <c r="G86" s="21" t="s">
        <v>367</v>
      </c>
      <c r="H86" s="21" t="s">
        <v>223</v>
      </c>
      <c r="I86" s="20" t="s">
        <v>417</v>
      </c>
      <c r="J86" s="21" t="s">
        <v>418</v>
      </c>
      <c r="K86" s="21" t="s">
        <v>286</v>
      </c>
      <c r="L86" s="20" t="s">
        <v>92</v>
      </c>
      <c r="M86" s="20">
        <f>11829.48*2</f>
        <v>23658.959999999999</v>
      </c>
      <c r="N86" s="20" t="s">
        <v>467</v>
      </c>
      <c r="O86" s="20">
        <f>10557.12*2</f>
        <v>21114.240000000002</v>
      </c>
      <c r="P86" s="20" t="s">
        <v>467</v>
      </c>
      <c r="Q86" s="34" t="s">
        <v>529</v>
      </c>
      <c r="R86" s="34" t="s">
        <v>529</v>
      </c>
      <c r="S86" s="34" t="s">
        <v>529</v>
      </c>
      <c r="T86" s="34" t="s">
        <v>529</v>
      </c>
      <c r="U86" s="34" t="s">
        <v>529</v>
      </c>
      <c r="V86" s="34" t="s">
        <v>529</v>
      </c>
      <c r="W86" s="34" t="s">
        <v>529</v>
      </c>
      <c r="X86" s="34" t="s">
        <v>529</v>
      </c>
      <c r="Y86" s="34" t="s">
        <v>529</v>
      </c>
      <c r="Z86" s="34" t="s">
        <v>529</v>
      </c>
      <c r="AA86" s="34" t="s">
        <v>529</v>
      </c>
      <c r="AB86" s="34" t="s">
        <v>529</v>
      </c>
      <c r="AC86" s="34" t="s">
        <v>529</v>
      </c>
      <c r="AD86" s="9" t="s">
        <v>468</v>
      </c>
      <c r="AE86" s="4">
        <v>46216</v>
      </c>
      <c r="AF86" s="7" t="s">
        <v>633</v>
      </c>
    </row>
    <row r="87" spans="1:32" s="20" customFormat="1" ht="48.75" customHeight="1" x14ac:dyDescent="0.25">
      <c r="A87" s="20">
        <v>2026</v>
      </c>
      <c r="B87" s="4">
        <v>46113</v>
      </c>
      <c r="C87" s="4">
        <v>46203</v>
      </c>
      <c r="D87" s="20" t="s">
        <v>81</v>
      </c>
      <c r="E87" s="20" t="s">
        <v>232</v>
      </c>
      <c r="F87" s="21" t="s">
        <v>367</v>
      </c>
      <c r="G87" s="21" t="s">
        <v>367</v>
      </c>
      <c r="H87" s="21" t="s">
        <v>223</v>
      </c>
      <c r="I87" s="20" t="s">
        <v>625</v>
      </c>
      <c r="J87" s="21" t="s">
        <v>626</v>
      </c>
      <c r="K87" s="21" t="s">
        <v>627</v>
      </c>
      <c r="L87" s="20" t="s">
        <v>92</v>
      </c>
      <c r="M87" s="20">
        <f>11829.48*2</f>
        <v>23658.959999999999</v>
      </c>
      <c r="N87" s="20" t="s">
        <v>467</v>
      </c>
      <c r="O87" s="20">
        <f>10505.56*2</f>
        <v>21011.119999999999</v>
      </c>
      <c r="P87" s="20" t="s">
        <v>467</v>
      </c>
      <c r="Q87" s="34" t="s">
        <v>628</v>
      </c>
      <c r="R87" s="34" t="s">
        <v>628</v>
      </c>
      <c r="S87" s="34" t="s">
        <v>628</v>
      </c>
      <c r="T87" s="34" t="s">
        <v>628</v>
      </c>
      <c r="U87" s="34" t="s">
        <v>628</v>
      </c>
      <c r="V87" s="34" t="s">
        <v>628</v>
      </c>
      <c r="W87" s="34" t="s">
        <v>628</v>
      </c>
      <c r="X87" s="34" t="s">
        <v>628</v>
      </c>
      <c r="Y87" s="34" t="s">
        <v>628</v>
      </c>
      <c r="Z87" s="34" t="s">
        <v>628</v>
      </c>
      <c r="AA87" s="34" t="s">
        <v>628</v>
      </c>
      <c r="AB87" s="34" t="s">
        <v>628</v>
      </c>
      <c r="AC87" s="34" t="s">
        <v>628</v>
      </c>
      <c r="AD87" s="9" t="s">
        <v>468</v>
      </c>
      <c r="AE87" s="4">
        <v>46216</v>
      </c>
      <c r="AF87" s="7" t="s">
        <v>633</v>
      </c>
    </row>
    <row r="88" spans="1:32" s="20" customFormat="1" ht="48.75" customHeight="1" x14ac:dyDescent="0.25">
      <c r="A88" s="20">
        <v>2026</v>
      </c>
      <c r="B88" s="4">
        <v>46113</v>
      </c>
      <c r="C88" s="4">
        <v>46203</v>
      </c>
      <c r="D88" s="20" t="s">
        <v>81</v>
      </c>
      <c r="E88" s="20" t="s">
        <v>232</v>
      </c>
      <c r="F88" s="21" t="s">
        <v>220</v>
      </c>
      <c r="G88" s="21" t="s">
        <v>614</v>
      </c>
      <c r="H88" s="21" t="s">
        <v>615</v>
      </c>
      <c r="I88" s="20" t="s">
        <v>616</v>
      </c>
      <c r="J88" s="21" t="s">
        <v>617</v>
      </c>
      <c r="K88" s="21" t="s">
        <v>618</v>
      </c>
      <c r="L88" s="20" t="s">
        <v>92</v>
      </c>
      <c r="M88" s="20">
        <f>27753.72*2</f>
        <v>55507.44</v>
      </c>
      <c r="N88" s="20" t="s">
        <v>467</v>
      </c>
      <c r="O88" s="20">
        <f>22518.39*2</f>
        <v>45036.78</v>
      </c>
      <c r="P88" s="20" t="s">
        <v>467</v>
      </c>
      <c r="Q88" s="34" t="s">
        <v>613</v>
      </c>
      <c r="R88" s="34" t="s">
        <v>613</v>
      </c>
      <c r="S88" s="34" t="s">
        <v>613</v>
      </c>
      <c r="T88" s="34" t="s">
        <v>613</v>
      </c>
      <c r="U88" s="34" t="s">
        <v>613</v>
      </c>
      <c r="V88" s="34" t="s">
        <v>613</v>
      </c>
      <c r="W88" s="34" t="s">
        <v>613</v>
      </c>
      <c r="X88" s="34" t="s">
        <v>613</v>
      </c>
      <c r="Y88" s="34" t="s">
        <v>613</v>
      </c>
      <c r="Z88" s="34" t="s">
        <v>613</v>
      </c>
      <c r="AA88" s="34" t="s">
        <v>613</v>
      </c>
      <c r="AB88" s="34" t="s">
        <v>613</v>
      </c>
      <c r="AC88" s="34" t="s">
        <v>613</v>
      </c>
      <c r="AD88" s="9" t="s">
        <v>468</v>
      </c>
      <c r="AE88" s="4">
        <v>46216</v>
      </c>
      <c r="AF88" s="7" t="s">
        <v>633</v>
      </c>
    </row>
    <row r="89" spans="1:32" s="20" customFormat="1" ht="48.75" customHeight="1" x14ac:dyDescent="0.25">
      <c r="A89" s="20">
        <v>2026</v>
      </c>
      <c r="B89" s="4">
        <v>46113</v>
      </c>
      <c r="C89" s="4">
        <v>46203</v>
      </c>
      <c r="D89" s="20" t="s">
        <v>81</v>
      </c>
      <c r="E89" s="20" t="s">
        <v>425</v>
      </c>
      <c r="F89" s="21" t="s">
        <v>367</v>
      </c>
      <c r="G89" s="21" t="s">
        <v>367</v>
      </c>
      <c r="H89" s="21" t="s">
        <v>426</v>
      </c>
      <c r="I89" s="20" t="s">
        <v>427</v>
      </c>
      <c r="J89" s="20" t="s">
        <v>271</v>
      </c>
      <c r="K89" s="20" t="s">
        <v>428</v>
      </c>
      <c r="L89" s="20" t="s">
        <v>91</v>
      </c>
      <c r="M89" s="20">
        <v>19589.7</v>
      </c>
      <c r="N89" s="20" t="s">
        <v>467</v>
      </c>
      <c r="O89" s="20">
        <f>8952.81*2</f>
        <v>17905.62</v>
      </c>
      <c r="P89" s="20" t="s">
        <v>467</v>
      </c>
      <c r="Q89" s="34" t="s">
        <v>532</v>
      </c>
      <c r="R89" s="34" t="s">
        <v>532</v>
      </c>
      <c r="S89" s="34" t="s">
        <v>532</v>
      </c>
      <c r="T89" s="34" t="s">
        <v>532</v>
      </c>
      <c r="U89" s="34" t="s">
        <v>532</v>
      </c>
      <c r="V89" s="34" t="s">
        <v>532</v>
      </c>
      <c r="W89" s="34" t="s">
        <v>532</v>
      </c>
      <c r="X89" s="34" t="s">
        <v>532</v>
      </c>
      <c r="Y89" s="34" t="s">
        <v>532</v>
      </c>
      <c r="Z89" s="34" t="s">
        <v>532</v>
      </c>
      <c r="AA89" s="34" t="s">
        <v>532</v>
      </c>
      <c r="AB89" s="34" t="s">
        <v>532</v>
      </c>
      <c r="AC89" s="34" t="s">
        <v>532</v>
      </c>
      <c r="AD89" s="9" t="s">
        <v>468</v>
      </c>
      <c r="AE89" s="4">
        <v>46216</v>
      </c>
      <c r="AF89" s="7" t="s">
        <v>633</v>
      </c>
    </row>
    <row r="90" spans="1:32" s="20" customFormat="1" ht="48.75" customHeight="1" x14ac:dyDescent="0.25">
      <c r="A90" s="20">
        <v>2026</v>
      </c>
      <c r="B90" s="4">
        <v>46113</v>
      </c>
      <c r="C90" s="4">
        <v>46203</v>
      </c>
      <c r="D90" s="20" t="s">
        <v>81</v>
      </c>
      <c r="E90" s="20" t="s">
        <v>425</v>
      </c>
      <c r="F90" s="21" t="s">
        <v>367</v>
      </c>
      <c r="G90" s="21" t="s">
        <v>367</v>
      </c>
      <c r="H90" s="21" t="s">
        <v>426</v>
      </c>
      <c r="I90" s="20" t="s">
        <v>431</v>
      </c>
      <c r="J90" s="20" t="s">
        <v>432</v>
      </c>
      <c r="K90" s="20" t="s">
        <v>433</v>
      </c>
      <c r="L90" s="20" t="s">
        <v>91</v>
      </c>
      <c r="M90" s="20">
        <v>19087.400000000001</v>
      </c>
      <c r="N90" s="20" t="s">
        <v>467</v>
      </c>
      <c r="O90" s="20">
        <f>8747.15*2</f>
        <v>17494.3</v>
      </c>
      <c r="P90" s="20" t="s">
        <v>467</v>
      </c>
      <c r="Q90" s="34" t="s">
        <v>534</v>
      </c>
      <c r="R90" s="34" t="s">
        <v>534</v>
      </c>
      <c r="S90" s="34" t="s">
        <v>534</v>
      </c>
      <c r="T90" s="34" t="s">
        <v>534</v>
      </c>
      <c r="U90" s="34" t="s">
        <v>534</v>
      </c>
      <c r="V90" s="34" t="s">
        <v>534</v>
      </c>
      <c r="W90" s="34" t="s">
        <v>534</v>
      </c>
      <c r="X90" s="34" t="s">
        <v>534</v>
      </c>
      <c r="Y90" s="34" t="s">
        <v>534</v>
      </c>
      <c r="Z90" s="34" t="s">
        <v>534</v>
      </c>
      <c r="AA90" s="34" t="s">
        <v>534</v>
      </c>
      <c r="AB90" s="34" t="s">
        <v>534</v>
      </c>
      <c r="AC90" s="34" t="s">
        <v>534</v>
      </c>
      <c r="AD90" s="9" t="s">
        <v>468</v>
      </c>
      <c r="AE90" s="4">
        <v>46216</v>
      </c>
      <c r="AF90" s="7" t="s">
        <v>633</v>
      </c>
    </row>
    <row r="91" spans="1:32" s="20" customFormat="1" ht="48.75" customHeight="1" x14ac:dyDescent="0.25">
      <c r="A91" s="20">
        <v>2026</v>
      </c>
      <c r="B91" s="4">
        <v>46113</v>
      </c>
      <c r="C91" s="4">
        <v>46203</v>
      </c>
      <c r="D91" s="20" t="s">
        <v>81</v>
      </c>
      <c r="E91" s="20" t="s">
        <v>425</v>
      </c>
      <c r="F91" s="21" t="s">
        <v>367</v>
      </c>
      <c r="G91" s="21" t="s">
        <v>367</v>
      </c>
      <c r="H91" s="21" t="s">
        <v>426</v>
      </c>
      <c r="I91" s="20" t="s">
        <v>251</v>
      </c>
      <c r="J91" s="20" t="s">
        <v>434</v>
      </c>
      <c r="K91" s="20" t="s">
        <v>435</v>
      </c>
      <c r="L91" s="20" t="s">
        <v>91</v>
      </c>
      <c r="M91" s="20">
        <v>14064.44</v>
      </c>
      <c r="N91" s="20" t="s">
        <v>467</v>
      </c>
      <c r="O91" s="20">
        <f>6660.15*2</f>
        <v>13320.3</v>
      </c>
      <c r="P91" s="20" t="s">
        <v>467</v>
      </c>
      <c r="Q91" s="34" t="s">
        <v>535</v>
      </c>
      <c r="R91" s="34" t="s">
        <v>535</v>
      </c>
      <c r="S91" s="34" t="s">
        <v>535</v>
      </c>
      <c r="T91" s="34" t="s">
        <v>535</v>
      </c>
      <c r="U91" s="34" t="s">
        <v>535</v>
      </c>
      <c r="V91" s="34" t="s">
        <v>535</v>
      </c>
      <c r="W91" s="34" t="s">
        <v>535</v>
      </c>
      <c r="X91" s="34" t="s">
        <v>535</v>
      </c>
      <c r="Y91" s="34" t="s">
        <v>535</v>
      </c>
      <c r="Z91" s="34" t="s">
        <v>535</v>
      </c>
      <c r="AA91" s="34" t="s">
        <v>535</v>
      </c>
      <c r="AB91" s="34" t="s">
        <v>535</v>
      </c>
      <c r="AC91" s="34" t="s">
        <v>535</v>
      </c>
      <c r="AD91" s="9" t="s">
        <v>468</v>
      </c>
      <c r="AE91" s="4">
        <v>46216</v>
      </c>
      <c r="AF91" s="7" t="s">
        <v>633</v>
      </c>
    </row>
    <row r="92" spans="1:32" s="20" customFormat="1" ht="48.75" customHeight="1" x14ac:dyDescent="0.25">
      <c r="A92" s="20">
        <v>2026</v>
      </c>
      <c r="B92" s="4">
        <v>46113</v>
      </c>
      <c r="C92" s="4">
        <v>46203</v>
      </c>
      <c r="D92" s="20" t="s">
        <v>81</v>
      </c>
      <c r="E92" s="20" t="s">
        <v>425</v>
      </c>
      <c r="F92" s="21" t="s">
        <v>367</v>
      </c>
      <c r="G92" s="21" t="s">
        <v>367</v>
      </c>
      <c r="H92" s="21" t="s">
        <v>426</v>
      </c>
      <c r="I92" s="20" t="s">
        <v>436</v>
      </c>
      <c r="J92" s="20" t="s">
        <v>437</v>
      </c>
      <c r="K92" s="20" t="s">
        <v>438</v>
      </c>
      <c r="L92" s="20" t="s">
        <v>91</v>
      </c>
      <c r="M92" s="20">
        <v>16575.900000000001</v>
      </c>
      <c r="N92" s="20" t="s">
        <v>467</v>
      </c>
      <c r="O92" s="20">
        <v>15186.44</v>
      </c>
      <c r="P92" s="20" t="s">
        <v>467</v>
      </c>
      <c r="Q92" s="34" t="s">
        <v>536</v>
      </c>
      <c r="R92" s="34" t="s">
        <v>536</v>
      </c>
      <c r="S92" s="34" t="s">
        <v>536</v>
      </c>
      <c r="T92" s="34" t="s">
        <v>536</v>
      </c>
      <c r="U92" s="34" t="s">
        <v>536</v>
      </c>
      <c r="V92" s="34" t="s">
        <v>536</v>
      </c>
      <c r="W92" s="34" t="s">
        <v>536</v>
      </c>
      <c r="X92" s="34" t="s">
        <v>536</v>
      </c>
      <c r="Y92" s="34" t="s">
        <v>536</v>
      </c>
      <c r="Z92" s="34" t="s">
        <v>536</v>
      </c>
      <c r="AA92" s="34" t="s">
        <v>536</v>
      </c>
      <c r="AB92" s="34" t="s">
        <v>536</v>
      </c>
      <c r="AC92" s="34" t="s">
        <v>536</v>
      </c>
      <c r="AD92" s="9" t="s">
        <v>468</v>
      </c>
      <c r="AE92" s="4">
        <v>46216</v>
      </c>
      <c r="AF92" s="7" t="s">
        <v>633</v>
      </c>
    </row>
    <row r="93" spans="1:32" s="20" customFormat="1" ht="48.75" customHeight="1" x14ac:dyDescent="0.25">
      <c r="A93" s="20">
        <v>2026</v>
      </c>
      <c r="B93" s="4">
        <v>46113</v>
      </c>
      <c r="C93" s="4">
        <v>46203</v>
      </c>
      <c r="D93" s="20" t="s">
        <v>81</v>
      </c>
      <c r="E93" s="20" t="s">
        <v>425</v>
      </c>
      <c r="F93" s="21" t="s">
        <v>367</v>
      </c>
      <c r="G93" s="21" t="s">
        <v>367</v>
      </c>
      <c r="H93" s="21" t="s">
        <v>426</v>
      </c>
      <c r="I93" s="20" t="s">
        <v>439</v>
      </c>
      <c r="J93" s="20" t="s">
        <v>412</v>
      </c>
      <c r="K93" s="20" t="s">
        <v>440</v>
      </c>
      <c r="L93" s="20" t="s">
        <v>91</v>
      </c>
      <c r="M93" s="20">
        <v>19589.7</v>
      </c>
      <c r="N93" s="20" t="s">
        <v>467</v>
      </c>
      <c r="O93" s="20">
        <f>8952.81*2</f>
        <v>17905.62</v>
      </c>
      <c r="P93" s="20" t="s">
        <v>467</v>
      </c>
      <c r="Q93" s="34" t="s">
        <v>562</v>
      </c>
      <c r="R93" s="34" t="s">
        <v>562</v>
      </c>
      <c r="S93" s="34" t="s">
        <v>562</v>
      </c>
      <c r="T93" s="34" t="s">
        <v>562</v>
      </c>
      <c r="U93" s="34" t="s">
        <v>562</v>
      </c>
      <c r="V93" s="34" t="s">
        <v>562</v>
      </c>
      <c r="W93" s="34" t="s">
        <v>562</v>
      </c>
      <c r="X93" s="34" t="s">
        <v>562</v>
      </c>
      <c r="Y93" s="34" t="s">
        <v>562</v>
      </c>
      <c r="Z93" s="34" t="s">
        <v>562</v>
      </c>
      <c r="AA93" s="34" t="s">
        <v>562</v>
      </c>
      <c r="AB93" s="34" t="s">
        <v>562</v>
      </c>
      <c r="AC93" s="34" t="s">
        <v>562</v>
      </c>
      <c r="AD93" s="9" t="s">
        <v>468</v>
      </c>
      <c r="AE93" s="4">
        <v>46216</v>
      </c>
      <c r="AF93" s="7" t="s">
        <v>633</v>
      </c>
    </row>
    <row r="94" spans="1:32" s="20" customFormat="1" ht="48.75" customHeight="1" x14ac:dyDescent="0.25">
      <c r="A94" s="20">
        <v>2026</v>
      </c>
      <c r="B94" s="4">
        <v>46113</v>
      </c>
      <c r="C94" s="4">
        <v>46203</v>
      </c>
      <c r="D94" s="20" t="s">
        <v>81</v>
      </c>
      <c r="E94" s="20" t="s">
        <v>425</v>
      </c>
      <c r="F94" s="21" t="s">
        <v>367</v>
      </c>
      <c r="G94" s="21" t="s">
        <v>367</v>
      </c>
      <c r="H94" s="21" t="s">
        <v>426</v>
      </c>
      <c r="I94" s="20" t="s">
        <v>441</v>
      </c>
      <c r="J94" s="20" t="s">
        <v>385</v>
      </c>
      <c r="K94" s="20" t="s">
        <v>377</v>
      </c>
      <c r="L94" s="20" t="s">
        <v>92</v>
      </c>
      <c r="M94" s="20">
        <v>19589.7</v>
      </c>
      <c r="N94" s="20" t="s">
        <v>467</v>
      </c>
      <c r="O94" s="20">
        <f>8952.81*2</f>
        <v>17905.62</v>
      </c>
      <c r="P94" s="20" t="s">
        <v>467</v>
      </c>
      <c r="Q94" s="34" t="s">
        <v>537</v>
      </c>
      <c r="R94" s="34" t="s">
        <v>537</v>
      </c>
      <c r="S94" s="34" t="s">
        <v>537</v>
      </c>
      <c r="T94" s="34" t="s">
        <v>537</v>
      </c>
      <c r="U94" s="34" t="s">
        <v>537</v>
      </c>
      <c r="V94" s="34" t="s">
        <v>537</v>
      </c>
      <c r="W94" s="34" t="s">
        <v>537</v>
      </c>
      <c r="X94" s="34" t="s">
        <v>537</v>
      </c>
      <c r="Y94" s="34" t="s">
        <v>537</v>
      </c>
      <c r="Z94" s="34" t="s">
        <v>537</v>
      </c>
      <c r="AA94" s="34" t="s">
        <v>537</v>
      </c>
      <c r="AB94" s="34" t="s">
        <v>537</v>
      </c>
      <c r="AC94" s="34" t="s">
        <v>537</v>
      </c>
      <c r="AD94" s="9" t="s">
        <v>468</v>
      </c>
      <c r="AE94" s="4">
        <v>46216</v>
      </c>
      <c r="AF94" s="7" t="s">
        <v>633</v>
      </c>
    </row>
    <row r="95" spans="1:32" s="20" customFormat="1" ht="48.75" customHeight="1" x14ac:dyDescent="0.25">
      <c r="A95" s="20">
        <v>2026</v>
      </c>
      <c r="B95" s="4">
        <v>46113</v>
      </c>
      <c r="C95" s="4">
        <v>46203</v>
      </c>
      <c r="D95" s="20" t="s">
        <v>81</v>
      </c>
      <c r="E95" s="20" t="s">
        <v>425</v>
      </c>
      <c r="F95" s="21" t="s">
        <v>367</v>
      </c>
      <c r="G95" s="21" t="s">
        <v>367</v>
      </c>
      <c r="H95" s="21" t="s">
        <v>426</v>
      </c>
      <c r="I95" s="20" t="s">
        <v>442</v>
      </c>
      <c r="J95" s="20" t="s">
        <v>369</v>
      </c>
      <c r="K95" s="20" t="s">
        <v>443</v>
      </c>
      <c r="L95" s="20" t="s">
        <v>92</v>
      </c>
      <c r="M95" s="20">
        <v>19589.7</v>
      </c>
      <c r="N95" s="20" t="s">
        <v>467</v>
      </c>
      <c r="O95" s="20">
        <f>8952.81*2</f>
        <v>17905.62</v>
      </c>
      <c r="P95" s="20" t="s">
        <v>467</v>
      </c>
      <c r="Q95" s="34" t="s">
        <v>538</v>
      </c>
      <c r="R95" s="34" t="s">
        <v>538</v>
      </c>
      <c r="S95" s="34" t="s">
        <v>538</v>
      </c>
      <c r="T95" s="34" t="s">
        <v>538</v>
      </c>
      <c r="U95" s="34" t="s">
        <v>538</v>
      </c>
      <c r="V95" s="34" t="s">
        <v>538</v>
      </c>
      <c r="W95" s="34" t="s">
        <v>538</v>
      </c>
      <c r="X95" s="34" t="s">
        <v>538</v>
      </c>
      <c r="Y95" s="34" t="s">
        <v>538</v>
      </c>
      <c r="Z95" s="34" t="s">
        <v>538</v>
      </c>
      <c r="AA95" s="34" t="s">
        <v>538</v>
      </c>
      <c r="AB95" s="34" t="s">
        <v>538</v>
      </c>
      <c r="AC95" s="34" t="s">
        <v>538</v>
      </c>
      <c r="AD95" s="9" t="s">
        <v>468</v>
      </c>
      <c r="AE95" s="4">
        <v>46216</v>
      </c>
      <c r="AF95" s="7" t="s">
        <v>633</v>
      </c>
    </row>
    <row r="96" spans="1:32" s="20" customFormat="1" ht="48.75" customHeight="1" x14ac:dyDescent="0.25">
      <c r="A96" s="20">
        <v>2026</v>
      </c>
      <c r="B96" s="4">
        <v>46113</v>
      </c>
      <c r="C96" s="4">
        <v>46203</v>
      </c>
      <c r="D96" s="20" t="s">
        <v>81</v>
      </c>
      <c r="E96" s="20" t="s">
        <v>425</v>
      </c>
      <c r="F96" s="21" t="s">
        <v>367</v>
      </c>
      <c r="G96" s="21" t="s">
        <v>367</v>
      </c>
      <c r="H96" s="21" t="s">
        <v>426</v>
      </c>
      <c r="I96" s="20" t="s">
        <v>444</v>
      </c>
      <c r="J96" s="20" t="s">
        <v>445</v>
      </c>
      <c r="K96" s="20" t="s">
        <v>377</v>
      </c>
      <c r="L96" s="20" t="s">
        <v>91</v>
      </c>
      <c r="M96" s="20">
        <f>8287.95*2</f>
        <v>16575.900000000001</v>
      </c>
      <c r="N96" s="20" t="s">
        <v>467</v>
      </c>
      <c r="O96" s="20">
        <f>7718.8*2</f>
        <v>15437.6</v>
      </c>
      <c r="P96" s="20" t="s">
        <v>467</v>
      </c>
      <c r="Q96" s="34" t="s">
        <v>539</v>
      </c>
      <c r="R96" s="34" t="s">
        <v>539</v>
      </c>
      <c r="S96" s="34" t="s">
        <v>539</v>
      </c>
      <c r="T96" s="34" t="s">
        <v>539</v>
      </c>
      <c r="U96" s="34" t="s">
        <v>539</v>
      </c>
      <c r="V96" s="34" t="s">
        <v>539</v>
      </c>
      <c r="W96" s="34" t="s">
        <v>539</v>
      </c>
      <c r="X96" s="34" t="s">
        <v>539</v>
      </c>
      <c r="Y96" s="34" t="s">
        <v>539</v>
      </c>
      <c r="Z96" s="34" t="s">
        <v>539</v>
      </c>
      <c r="AA96" s="34" t="s">
        <v>539</v>
      </c>
      <c r="AB96" s="34" t="s">
        <v>539</v>
      </c>
      <c r="AC96" s="34" t="s">
        <v>539</v>
      </c>
      <c r="AD96" s="9" t="s">
        <v>468</v>
      </c>
      <c r="AE96" s="4">
        <v>46216</v>
      </c>
      <c r="AF96" s="7" t="s">
        <v>633</v>
      </c>
    </row>
    <row r="97" spans="1:32" s="20" customFormat="1" ht="48.75" customHeight="1" x14ac:dyDescent="0.25">
      <c r="A97" s="20">
        <v>2026</v>
      </c>
      <c r="B97" s="4">
        <v>46113</v>
      </c>
      <c r="C97" s="4">
        <v>46203</v>
      </c>
      <c r="D97" s="20" t="s">
        <v>81</v>
      </c>
      <c r="E97" s="20" t="s">
        <v>425</v>
      </c>
      <c r="F97" s="21" t="s">
        <v>367</v>
      </c>
      <c r="G97" s="21" t="s">
        <v>367</v>
      </c>
      <c r="H97" s="21" t="s">
        <v>426</v>
      </c>
      <c r="I97" s="20" t="s">
        <v>446</v>
      </c>
      <c r="J97" s="20" t="s">
        <v>349</v>
      </c>
      <c r="K97" s="20" t="s">
        <v>447</v>
      </c>
      <c r="L97" s="20" t="s">
        <v>91</v>
      </c>
      <c r="M97" s="20">
        <f>5776.45*2</f>
        <v>11552.9</v>
      </c>
      <c r="N97" s="20" t="s">
        <v>467</v>
      </c>
      <c r="O97" s="20">
        <f>5567.87*2</f>
        <v>11135.74</v>
      </c>
      <c r="P97" s="20" t="s">
        <v>467</v>
      </c>
      <c r="Q97" s="34" t="s">
        <v>9</v>
      </c>
      <c r="R97" s="34" t="s">
        <v>9</v>
      </c>
      <c r="S97" s="34" t="s">
        <v>9</v>
      </c>
      <c r="T97" s="34" t="s">
        <v>9</v>
      </c>
      <c r="U97" s="34" t="s">
        <v>9</v>
      </c>
      <c r="V97" s="34" t="s">
        <v>9</v>
      </c>
      <c r="W97" s="34" t="s">
        <v>9</v>
      </c>
      <c r="X97" s="34" t="s">
        <v>9</v>
      </c>
      <c r="Y97" s="34" t="s">
        <v>9</v>
      </c>
      <c r="Z97" s="34" t="s">
        <v>9</v>
      </c>
      <c r="AA97" s="34" t="s">
        <v>9</v>
      </c>
      <c r="AB97" s="34" t="s">
        <v>9</v>
      </c>
      <c r="AC97" s="34" t="s">
        <v>9</v>
      </c>
      <c r="AD97" s="9" t="s">
        <v>468</v>
      </c>
      <c r="AE97" s="4">
        <v>46216</v>
      </c>
      <c r="AF97" s="7" t="s">
        <v>633</v>
      </c>
    </row>
    <row r="98" spans="1:32" s="20" customFormat="1" ht="48.75" customHeight="1" x14ac:dyDescent="0.25">
      <c r="A98" s="20">
        <v>2026</v>
      </c>
      <c r="B98" s="4">
        <v>46113</v>
      </c>
      <c r="C98" s="4">
        <v>46203</v>
      </c>
      <c r="D98" s="20" t="s">
        <v>81</v>
      </c>
      <c r="E98" s="20" t="s">
        <v>425</v>
      </c>
      <c r="F98" s="21" t="s">
        <v>367</v>
      </c>
      <c r="G98" s="21" t="s">
        <v>367</v>
      </c>
      <c r="H98" s="21" t="s">
        <v>426</v>
      </c>
      <c r="I98" s="20" t="s">
        <v>448</v>
      </c>
      <c r="J98" s="20" t="s">
        <v>449</v>
      </c>
      <c r="K98" s="20" t="s">
        <v>450</v>
      </c>
      <c r="L98" s="20" t="s">
        <v>91</v>
      </c>
      <c r="M98" s="20">
        <f>9794.85*2</f>
        <v>19589.7</v>
      </c>
      <c r="N98" s="20" t="s">
        <v>467</v>
      </c>
      <c r="O98" s="20">
        <f>8952.81*2</f>
        <v>17905.62</v>
      </c>
      <c r="P98" s="20" t="s">
        <v>467</v>
      </c>
      <c r="Q98" s="34" t="s">
        <v>14</v>
      </c>
      <c r="R98" s="34" t="s">
        <v>14</v>
      </c>
      <c r="S98" s="34" t="s">
        <v>14</v>
      </c>
      <c r="T98" s="34" t="s">
        <v>14</v>
      </c>
      <c r="U98" s="34" t="s">
        <v>14</v>
      </c>
      <c r="V98" s="34" t="s">
        <v>14</v>
      </c>
      <c r="W98" s="34" t="s">
        <v>14</v>
      </c>
      <c r="X98" s="34" t="s">
        <v>14</v>
      </c>
      <c r="Y98" s="34" t="s">
        <v>14</v>
      </c>
      <c r="Z98" s="34" t="s">
        <v>14</v>
      </c>
      <c r="AA98" s="34" t="s">
        <v>14</v>
      </c>
      <c r="AB98" s="34" t="s">
        <v>14</v>
      </c>
      <c r="AC98" s="34" t="s">
        <v>14</v>
      </c>
      <c r="AD98" s="9" t="s">
        <v>468</v>
      </c>
      <c r="AE98" s="4">
        <v>46216</v>
      </c>
      <c r="AF98" s="7" t="s">
        <v>633</v>
      </c>
    </row>
    <row r="99" spans="1:32" s="20" customFormat="1" ht="48.75" customHeight="1" x14ac:dyDescent="0.25">
      <c r="A99" s="20">
        <v>2026</v>
      </c>
      <c r="B99" s="4">
        <v>46113</v>
      </c>
      <c r="C99" s="4">
        <v>46203</v>
      </c>
      <c r="D99" s="20" t="s">
        <v>81</v>
      </c>
      <c r="E99" s="20" t="s">
        <v>425</v>
      </c>
      <c r="F99" s="21" t="s">
        <v>237</v>
      </c>
      <c r="G99" s="21" t="s">
        <v>237</v>
      </c>
      <c r="H99" s="21" t="s">
        <v>426</v>
      </c>
      <c r="I99" s="20" t="s">
        <v>451</v>
      </c>
      <c r="J99" s="20" t="s">
        <v>452</v>
      </c>
      <c r="K99" s="20" t="s">
        <v>271</v>
      </c>
      <c r="L99" s="20" t="s">
        <v>91</v>
      </c>
      <c r="M99" s="20">
        <f>14303.52*2</f>
        <v>28607.040000000001</v>
      </c>
      <c r="N99" s="20" t="s">
        <v>467</v>
      </c>
      <c r="O99" s="20">
        <f>12180*2</f>
        <v>24360</v>
      </c>
      <c r="P99" s="20" t="s">
        <v>467</v>
      </c>
      <c r="Q99" s="34" t="s">
        <v>540</v>
      </c>
      <c r="R99" s="34" t="s">
        <v>540</v>
      </c>
      <c r="S99" s="34" t="s">
        <v>540</v>
      </c>
      <c r="T99" s="34" t="s">
        <v>540</v>
      </c>
      <c r="U99" s="34" t="s">
        <v>540</v>
      </c>
      <c r="V99" s="34" t="s">
        <v>540</v>
      </c>
      <c r="W99" s="34" t="s">
        <v>540</v>
      </c>
      <c r="X99" s="34" t="s">
        <v>540</v>
      </c>
      <c r="Y99" s="34" t="s">
        <v>540</v>
      </c>
      <c r="Z99" s="34" t="s">
        <v>540</v>
      </c>
      <c r="AA99" s="34" t="s">
        <v>540</v>
      </c>
      <c r="AB99" s="34" t="s">
        <v>540</v>
      </c>
      <c r="AC99" s="34" t="s">
        <v>540</v>
      </c>
      <c r="AD99" s="9" t="s">
        <v>468</v>
      </c>
      <c r="AE99" s="4">
        <v>46216</v>
      </c>
      <c r="AF99" s="7" t="s">
        <v>633</v>
      </c>
    </row>
    <row r="100" spans="1:32" s="20" customFormat="1" ht="48.75" customHeight="1" x14ac:dyDescent="0.25">
      <c r="A100" s="20">
        <v>2026</v>
      </c>
      <c r="B100" s="4">
        <v>46113</v>
      </c>
      <c r="C100" s="4">
        <v>46203</v>
      </c>
      <c r="D100" s="20" t="s">
        <v>81</v>
      </c>
      <c r="E100" s="20" t="s">
        <v>425</v>
      </c>
      <c r="F100" s="21" t="s">
        <v>237</v>
      </c>
      <c r="G100" s="21" t="s">
        <v>237</v>
      </c>
      <c r="H100" s="21" t="s">
        <v>453</v>
      </c>
      <c r="I100" s="20" t="s">
        <v>454</v>
      </c>
      <c r="J100" s="20" t="s">
        <v>455</v>
      </c>
      <c r="K100" s="20" t="s">
        <v>456</v>
      </c>
      <c r="L100" s="20" t="s">
        <v>91</v>
      </c>
      <c r="M100" s="20">
        <v>28607.040000000001</v>
      </c>
      <c r="N100" s="20" t="s">
        <v>467</v>
      </c>
      <c r="O100" s="20">
        <f>9135.03*2</f>
        <v>18270.060000000001</v>
      </c>
      <c r="P100" s="20" t="s">
        <v>467</v>
      </c>
      <c r="Q100" s="34" t="s">
        <v>541</v>
      </c>
      <c r="R100" s="34" t="s">
        <v>541</v>
      </c>
      <c r="S100" s="34" t="s">
        <v>541</v>
      </c>
      <c r="T100" s="34" t="s">
        <v>541</v>
      </c>
      <c r="U100" s="34" t="s">
        <v>541</v>
      </c>
      <c r="V100" s="34" t="s">
        <v>541</v>
      </c>
      <c r="W100" s="34" t="s">
        <v>541</v>
      </c>
      <c r="X100" s="34" t="s">
        <v>541</v>
      </c>
      <c r="Y100" s="34" t="s">
        <v>541</v>
      </c>
      <c r="Z100" s="34" t="s">
        <v>541</v>
      </c>
      <c r="AA100" s="34" t="s">
        <v>541</v>
      </c>
      <c r="AB100" s="34" t="s">
        <v>541</v>
      </c>
      <c r="AC100" s="34" t="s">
        <v>541</v>
      </c>
      <c r="AD100" s="9" t="s">
        <v>468</v>
      </c>
      <c r="AE100" s="4">
        <v>46216</v>
      </c>
      <c r="AF100" s="7" t="s">
        <v>633</v>
      </c>
    </row>
    <row r="101" spans="1:32" s="20" customFormat="1" ht="48.75" customHeight="1" x14ac:dyDescent="0.25">
      <c r="A101" s="20">
        <v>2026</v>
      </c>
      <c r="B101" s="4">
        <v>46113</v>
      </c>
      <c r="C101" s="4">
        <v>46203</v>
      </c>
      <c r="D101" s="20" t="s">
        <v>81</v>
      </c>
      <c r="E101" s="20" t="s">
        <v>425</v>
      </c>
      <c r="F101" s="21" t="s">
        <v>367</v>
      </c>
      <c r="G101" s="21" t="s">
        <v>367</v>
      </c>
      <c r="H101" s="21" t="s">
        <v>426</v>
      </c>
      <c r="I101" s="21" t="s">
        <v>457</v>
      </c>
      <c r="J101" s="20" t="s">
        <v>458</v>
      </c>
      <c r="K101" s="20" t="s">
        <v>459</v>
      </c>
      <c r="L101" s="20" t="s">
        <v>92</v>
      </c>
      <c r="M101" s="20">
        <v>19087.400000000001</v>
      </c>
      <c r="N101" s="20" t="s">
        <v>467</v>
      </c>
      <c r="O101" s="20">
        <f>8747.15*2</f>
        <v>17494.3</v>
      </c>
      <c r="P101" s="20" t="s">
        <v>467</v>
      </c>
      <c r="Q101" s="34" t="s">
        <v>542</v>
      </c>
      <c r="R101" s="34" t="s">
        <v>542</v>
      </c>
      <c r="S101" s="34" t="s">
        <v>542</v>
      </c>
      <c r="T101" s="34" t="s">
        <v>542</v>
      </c>
      <c r="U101" s="34" t="s">
        <v>542</v>
      </c>
      <c r="V101" s="34" t="s">
        <v>542</v>
      </c>
      <c r="W101" s="34" t="s">
        <v>542</v>
      </c>
      <c r="X101" s="34" t="s">
        <v>542</v>
      </c>
      <c r="Y101" s="34" t="s">
        <v>542</v>
      </c>
      <c r="Z101" s="34" t="s">
        <v>542</v>
      </c>
      <c r="AA101" s="34" t="s">
        <v>542</v>
      </c>
      <c r="AB101" s="34" t="s">
        <v>542</v>
      </c>
      <c r="AC101" s="34" t="s">
        <v>542</v>
      </c>
      <c r="AD101" s="9" t="s">
        <v>468</v>
      </c>
      <c r="AE101" s="4">
        <v>46216</v>
      </c>
      <c r="AF101" s="7" t="s">
        <v>633</v>
      </c>
    </row>
    <row r="102" spans="1:32" s="20" customFormat="1" ht="48.75" customHeight="1" x14ac:dyDescent="0.25">
      <c r="A102" s="20">
        <v>2026</v>
      </c>
      <c r="B102" s="4">
        <v>46113</v>
      </c>
      <c r="C102" s="4">
        <v>46203</v>
      </c>
      <c r="D102" s="20" t="s">
        <v>81</v>
      </c>
      <c r="E102" s="20" t="s">
        <v>425</v>
      </c>
      <c r="F102" s="21" t="s">
        <v>367</v>
      </c>
      <c r="G102" s="21" t="s">
        <v>367</v>
      </c>
      <c r="H102" s="21" t="s">
        <v>426</v>
      </c>
      <c r="I102" s="20" t="s">
        <v>460</v>
      </c>
      <c r="J102" s="20" t="s">
        <v>282</v>
      </c>
      <c r="K102" s="20" t="s">
        <v>313</v>
      </c>
      <c r="L102" s="20" t="s">
        <v>92</v>
      </c>
      <c r="M102" s="20">
        <f>8287.95*2</f>
        <v>16575.900000000001</v>
      </c>
      <c r="N102" s="20" t="s">
        <v>467</v>
      </c>
      <c r="O102" s="20">
        <f>7718.8*2</f>
        <v>15437.6</v>
      </c>
      <c r="P102" s="20" t="s">
        <v>467</v>
      </c>
      <c r="Q102" s="34" t="s">
        <v>543</v>
      </c>
      <c r="R102" s="34" t="s">
        <v>543</v>
      </c>
      <c r="S102" s="34" t="s">
        <v>543</v>
      </c>
      <c r="T102" s="34" t="s">
        <v>543</v>
      </c>
      <c r="U102" s="34" t="s">
        <v>543</v>
      </c>
      <c r="V102" s="34" t="s">
        <v>543</v>
      </c>
      <c r="W102" s="34" t="s">
        <v>543</v>
      </c>
      <c r="X102" s="34" t="s">
        <v>543</v>
      </c>
      <c r="Y102" s="34" t="s">
        <v>543</v>
      </c>
      <c r="Z102" s="34" t="s">
        <v>543</v>
      </c>
      <c r="AA102" s="34" t="s">
        <v>543</v>
      </c>
      <c r="AB102" s="34" t="s">
        <v>543</v>
      </c>
      <c r="AC102" s="34" t="s">
        <v>543</v>
      </c>
      <c r="AD102" s="9" t="s">
        <v>468</v>
      </c>
      <c r="AE102" s="4">
        <v>46216</v>
      </c>
      <c r="AF102" s="7" t="s">
        <v>633</v>
      </c>
    </row>
    <row r="103" spans="1:32" s="20" customFormat="1" ht="48.75" customHeight="1" x14ac:dyDescent="0.25">
      <c r="A103" s="20">
        <v>2026</v>
      </c>
      <c r="B103" s="4">
        <v>46113</v>
      </c>
      <c r="C103" s="4">
        <v>46203</v>
      </c>
      <c r="D103" s="20" t="s">
        <v>81</v>
      </c>
      <c r="E103" s="20" t="s">
        <v>425</v>
      </c>
      <c r="F103" s="21" t="s">
        <v>367</v>
      </c>
      <c r="G103" s="21" t="s">
        <v>367</v>
      </c>
      <c r="H103" s="21" t="s">
        <v>426</v>
      </c>
      <c r="I103" s="20" t="s">
        <v>461</v>
      </c>
      <c r="J103" s="20" t="s">
        <v>287</v>
      </c>
      <c r="K103" s="20" t="s">
        <v>443</v>
      </c>
      <c r="L103" s="20" t="s">
        <v>91</v>
      </c>
      <c r="M103" s="20">
        <f>9794.85*2</f>
        <v>19589.7</v>
      </c>
      <c r="N103" s="20" t="s">
        <v>467</v>
      </c>
      <c r="O103" s="20">
        <f>8952.81*2</f>
        <v>17905.62</v>
      </c>
      <c r="P103" s="20" t="s">
        <v>467</v>
      </c>
      <c r="Q103" s="34" t="s">
        <v>544</v>
      </c>
      <c r="R103" s="34" t="s">
        <v>544</v>
      </c>
      <c r="S103" s="34" t="s">
        <v>544</v>
      </c>
      <c r="T103" s="34" t="s">
        <v>544</v>
      </c>
      <c r="U103" s="34" t="s">
        <v>544</v>
      </c>
      <c r="V103" s="34" t="s">
        <v>544</v>
      </c>
      <c r="W103" s="34" t="s">
        <v>544</v>
      </c>
      <c r="X103" s="34" t="s">
        <v>544</v>
      </c>
      <c r="Y103" s="34" t="s">
        <v>544</v>
      </c>
      <c r="Z103" s="34" t="s">
        <v>544</v>
      </c>
      <c r="AA103" s="34" t="s">
        <v>544</v>
      </c>
      <c r="AB103" s="34" t="s">
        <v>544</v>
      </c>
      <c r="AC103" s="34" t="s">
        <v>544</v>
      </c>
      <c r="AD103" s="9" t="s">
        <v>468</v>
      </c>
      <c r="AE103" s="4">
        <v>46216</v>
      </c>
      <c r="AF103" s="7" t="s">
        <v>633</v>
      </c>
    </row>
    <row r="104" spans="1:32" s="20" customFormat="1" ht="48.75" customHeight="1" x14ac:dyDescent="0.25">
      <c r="A104" s="20">
        <v>2026</v>
      </c>
      <c r="B104" s="4">
        <v>46113</v>
      </c>
      <c r="C104" s="4">
        <v>46203</v>
      </c>
      <c r="D104" s="20" t="s">
        <v>81</v>
      </c>
      <c r="E104" s="20" t="s">
        <v>462</v>
      </c>
      <c r="F104" s="21" t="s">
        <v>256</v>
      </c>
      <c r="G104" s="21" t="s">
        <v>256</v>
      </c>
      <c r="H104" s="21" t="s">
        <v>426</v>
      </c>
      <c r="I104" s="20" t="s">
        <v>439</v>
      </c>
      <c r="J104" s="20" t="s">
        <v>463</v>
      </c>
      <c r="K104" s="20" t="s">
        <v>349</v>
      </c>
      <c r="L104" s="20" t="s">
        <v>91</v>
      </c>
      <c r="M104" s="20">
        <v>15242.44</v>
      </c>
      <c r="N104" s="20" t="s">
        <v>467</v>
      </c>
      <c r="O104" s="20">
        <f>7315.1*2</f>
        <v>14630.2</v>
      </c>
      <c r="P104" s="20" t="s">
        <v>467</v>
      </c>
      <c r="Q104" s="34" t="s">
        <v>545</v>
      </c>
      <c r="R104" s="34" t="s">
        <v>545</v>
      </c>
      <c r="S104" s="34" t="s">
        <v>545</v>
      </c>
      <c r="T104" s="34" t="s">
        <v>545</v>
      </c>
      <c r="U104" s="34" t="s">
        <v>545</v>
      </c>
      <c r="V104" s="34" t="s">
        <v>545</v>
      </c>
      <c r="W104" s="34" t="s">
        <v>545</v>
      </c>
      <c r="X104" s="34" t="s">
        <v>545</v>
      </c>
      <c r="Y104" s="34" t="s">
        <v>545</v>
      </c>
      <c r="Z104" s="34" t="s">
        <v>545</v>
      </c>
      <c r="AA104" s="34" t="s">
        <v>545</v>
      </c>
      <c r="AB104" s="34" t="s">
        <v>545</v>
      </c>
      <c r="AC104" s="34" t="s">
        <v>545</v>
      </c>
      <c r="AD104" s="9" t="s">
        <v>468</v>
      </c>
      <c r="AE104" s="4">
        <v>46216</v>
      </c>
      <c r="AF104" s="7" t="s">
        <v>633</v>
      </c>
    </row>
    <row r="105" spans="1:32" s="20" customFormat="1" ht="48.75" customHeight="1" x14ac:dyDescent="0.25">
      <c r="A105" s="20">
        <v>2026</v>
      </c>
      <c r="B105" s="4">
        <v>46113</v>
      </c>
      <c r="C105" s="4">
        <v>46203</v>
      </c>
      <c r="D105" s="20" t="s">
        <v>81</v>
      </c>
      <c r="E105" s="20" t="s">
        <v>425</v>
      </c>
      <c r="F105" s="21" t="s">
        <v>367</v>
      </c>
      <c r="G105" s="21" t="s">
        <v>367</v>
      </c>
      <c r="H105" s="21" t="s">
        <v>426</v>
      </c>
      <c r="I105" s="20" t="s">
        <v>247</v>
      </c>
      <c r="J105" s="21" t="s">
        <v>464</v>
      </c>
      <c r="K105" s="21" t="s">
        <v>465</v>
      </c>
      <c r="L105" s="20" t="s">
        <v>91</v>
      </c>
      <c r="M105" s="20">
        <f>9543.7*2</f>
        <v>19087.400000000001</v>
      </c>
      <c r="N105" s="20" t="s">
        <v>467</v>
      </c>
      <c r="O105" s="20">
        <f>5248.29*2</f>
        <v>10496.58</v>
      </c>
      <c r="P105" s="20" t="s">
        <v>467</v>
      </c>
      <c r="Q105" s="34" t="s">
        <v>546</v>
      </c>
      <c r="R105" s="34" t="s">
        <v>546</v>
      </c>
      <c r="S105" s="34" t="s">
        <v>546</v>
      </c>
      <c r="T105" s="34" t="s">
        <v>546</v>
      </c>
      <c r="U105" s="34" t="s">
        <v>546</v>
      </c>
      <c r="V105" s="34" t="s">
        <v>546</v>
      </c>
      <c r="W105" s="34" t="s">
        <v>546</v>
      </c>
      <c r="X105" s="34" t="s">
        <v>546</v>
      </c>
      <c r="Y105" s="34" t="s">
        <v>546</v>
      </c>
      <c r="Z105" s="34" t="s">
        <v>546</v>
      </c>
      <c r="AA105" s="34" t="s">
        <v>546</v>
      </c>
      <c r="AB105" s="34" t="s">
        <v>546</v>
      </c>
      <c r="AC105" s="34" t="s">
        <v>546</v>
      </c>
      <c r="AD105" s="9" t="s">
        <v>468</v>
      </c>
      <c r="AE105" s="4">
        <v>46216</v>
      </c>
      <c r="AF105" s="7" t="s">
        <v>633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5">
      <formula1>Hidden_13</formula1>
    </dataValidation>
    <dataValidation type="list" allowBlank="1" showErrorMessage="1" sqref="L8:L105">
      <formula1>Hidden_211</formula1>
    </dataValidation>
  </dataValidations>
  <pageMargins left="0.7" right="0.7" top="0.75" bottom="0.75" header="0.3" footer="0.3"/>
  <pageSetup scale="11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38" sqref="E38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B29" sqref="B29"/>
    </sheetView>
  </sheetViews>
  <sheetFormatPr baseColWidth="10" defaultColWidth="9.140625" defaultRowHeight="15" x14ac:dyDescent="0.25"/>
  <cols>
    <col min="1" max="1" width="11.42578125" style="19" customWidth="1"/>
    <col min="2" max="6" width="39.5703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2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 s="22" t="s">
        <v>533</v>
      </c>
      <c r="B4" s="18" t="s">
        <v>547</v>
      </c>
      <c r="C4" s="18">
        <v>0</v>
      </c>
      <c r="D4" s="18">
        <v>0</v>
      </c>
      <c r="E4" s="18" t="s">
        <v>547</v>
      </c>
      <c r="F4" s="18" t="s">
        <v>547</v>
      </c>
    </row>
    <row r="5" spans="1:6" s="25" customFormat="1" x14ac:dyDescent="0.25">
      <c r="A5" s="23" t="s">
        <v>469</v>
      </c>
      <c r="B5" s="18" t="s">
        <v>547</v>
      </c>
      <c r="C5" s="18">
        <v>0</v>
      </c>
      <c r="D5" s="18">
        <v>0</v>
      </c>
      <c r="E5" s="18" t="s">
        <v>547</v>
      </c>
      <c r="F5" s="18" t="s">
        <v>547</v>
      </c>
    </row>
    <row r="6" spans="1:6" s="25" customFormat="1" x14ac:dyDescent="0.25">
      <c r="A6" s="23" t="s">
        <v>593</v>
      </c>
      <c r="B6" s="18" t="s">
        <v>547</v>
      </c>
      <c r="C6" s="18">
        <v>0</v>
      </c>
      <c r="D6" s="18">
        <v>0</v>
      </c>
      <c r="E6" s="18" t="s">
        <v>547</v>
      </c>
      <c r="F6" s="18" t="s">
        <v>547</v>
      </c>
    </row>
    <row r="7" spans="1:6" s="25" customFormat="1" x14ac:dyDescent="0.25">
      <c r="A7" s="23" t="s">
        <v>473</v>
      </c>
      <c r="B7" s="18" t="s">
        <v>547</v>
      </c>
      <c r="C7" s="18">
        <v>0</v>
      </c>
      <c r="D7" s="18">
        <v>0</v>
      </c>
      <c r="E7" s="18" t="s">
        <v>547</v>
      </c>
      <c r="F7" s="18" t="s">
        <v>547</v>
      </c>
    </row>
    <row r="8" spans="1:6" s="25" customFormat="1" x14ac:dyDescent="0.25">
      <c r="A8" s="23" t="s">
        <v>470</v>
      </c>
      <c r="B8" s="18" t="s">
        <v>547</v>
      </c>
      <c r="C8" s="18">
        <v>0</v>
      </c>
      <c r="D8" s="18">
        <v>0</v>
      </c>
      <c r="E8" s="18" t="s">
        <v>547</v>
      </c>
      <c r="F8" s="18" t="s">
        <v>547</v>
      </c>
    </row>
    <row r="9" spans="1:6" s="25" customFormat="1" x14ac:dyDescent="0.25">
      <c r="A9" s="23" t="s">
        <v>471</v>
      </c>
      <c r="B9" s="18" t="s">
        <v>547</v>
      </c>
      <c r="C9" s="18">
        <v>0</v>
      </c>
      <c r="D9" s="18">
        <v>0</v>
      </c>
      <c r="E9" s="18" t="s">
        <v>547</v>
      </c>
      <c r="F9" s="18" t="s">
        <v>547</v>
      </c>
    </row>
    <row r="10" spans="1:6" s="25" customFormat="1" x14ac:dyDescent="0.25">
      <c r="A10" s="23" t="s">
        <v>598</v>
      </c>
      <c r="B10" s="18" t="s">
        <v>547</v>
      </c>
      <c r="C10" s="18">
        <v>0</v>
      </c>
      <c r="D10" s="18">
        <v>0</v>
      </c>
      <c r="E10" s="18" t="s">
        <v>547</v>
      </c>
      <c r="F10" s="18" t="s">
        <v>547</v>
      </c>
    </row>
    <row r="11" spans="1:6" s="25" customFormat="1" x14ac:dyDescent="0.25">
      <c r="A11" s="23" t="s">
        <v>472</v>
      </c>
      <c r="B11" s="18" t="s">
        <v>547</v>
      </c>
      <c r="C11" s="18">
        <v>0</v>
      </c>
      <c r="D11" s="18">
        <v>0</v>
      </c>
      <c r="E11" s="18" t="s">
        <v>547</v>
      </c>
      <c r="F11" s="18" t="s">
        <v>547</v>
      </c>
    </row>
    <row r="12" spans="1:6" s="25" customFormat="1" x14ac:dyDescent="0.25">
      <c r="A12" s="23" t="s">
        <v>606</v>
      </c>
      <c r="B12" s="18" t="s">
        <v>547</v>
      </c>
      <c r="C12" s="18">
        <v>0</v>
      </c>
      <c r="D12" s="18">
        <v>0</v>
      </c>
      <c r="E12" s="18" t="s">
        <v>547</v>
      </c>
      <c r="F12" s="18" t="s">
        <v>547</v>
      </c>
    </row>
    <row r="13" spans="1:6" s="25" customFormat="1" x14ac:dyDescent="0.25">
      <c r="A13" s="23" t="s">
        <v>474</v>
      </c>
      <c r="B13" s="18" t="s">
        <v>547</v>
      </c>
      <c r="C13" s="18">
        <v>0</v>
      </c>
      <c r="D13" s="18">
        <v>0</v>
      </c>
      <c r="E13" s="18" t="s">
        <v>547</v>
      </c>
      <c r="F13" s="18" t="s">
        <v>547</v>
      </c>
    </row>
    <row r="14" spans="1:6" s="25" customFormat="1" x14ac:dyDescent="0.25">
      <c r="A14" s="23" t="s">
        <v>567</v>
      </c>
      <c r="B14" s="18" t="s">
        <v>547</v>
      </c>
      <c r="C14" s="18">
        <v>0</v>
      </c>
      <c r="D14" s="18">
        <v>0</v>
      </c>
      <c r="E14" s="18" t="s">
        <v>547</v>
      </c>
      <c r="F14" s="18" t="s">
        <v>547</v>
      </c>
    </row>
    <row r="15" spans="1:6" s="25" customFormat="1" x14ac:dyDescent="0.25">
      <c r="A15" s="23" t="s">
        <v>586</v>
      </c>
      <c r="B15" s="18" t="s">
        <v>547</v>
      </c>
      <c r="C15" s="18">
        <v>0</v>
      </c>
      <c r="D15" s="18">
        <v>0</v>
      </c>
      <c r="E15" s="18" t="s">
        <v>547</v>
      </c>
      <c r="F15" s="18" t="s">
        <v>547</v>
      </c>
    </row>
    <row r="16" spans="1:6" s="25" customFormat="1" x14ac:dyDescent="0.25">
      <c r="A16" s="23" t="s">
        <v>580</v>
      </c>
      <c r="B16" s="18" t="s">
        <v>547</v>
      </c>
      <c r="C16" s="18">
        <v>0</v>
      </c>
      <c r="D16" s="18">
        <v>0</v>
      </c>
      <c r="E16" s="18" t="s">
        <v>547</v>
      </c>
      <c r="F16" s="18" t="s">
        <v>547</v>
      </c>
    </row>
    <row r="17" spans="1:6" s="25" customFormat="1" x14ac:dyDescent="0.25">
      <c r="A17" s="23" t="s">
        <v>530</v>
      </c>
      <c r="B17" s="18" t="s">
        <v>547</v>
      </c>
      <c r="C17" s="18">
        <v>0</v>
      </c>
      <c r="D17" s="18">
        <v>0</v>
      </c>
      <c r="E17" s="18" t="s">
        <v>547</v>
      </c>
      <c r="F17" s="18" t="s">
        <v>547</v>
      </c>
    </row>
    <row r="18" spans="1:6" s="25" customFormat="1" x14ac:dyDescent="0.25">
      <c r="A18" s="23" t="s">
        <v>531</v>
      </c>
      <c r="B18" s="18" t="s">
        <v>547</v>
      </c>
      <c r="C18" s="18">
        <v>0</v>
      </c>
      <c r="D18" s="18">
        <v>0</v>
      </c>
      <c r="E18" s="18" t="s">
        <v>547</v>
      </c>
      <c r="F18" s="18" t="s">
        <v>547</v>
      </c>
    </row>
    <row r="19" spans="1:6" s="25" customFormat="1" x14ac:dyDescent="0.25">
      <c r="A19" s="23" t="s">
        <v>475</v>
      </c>
      <c r="B19" s="18" t="s">
        <v>547</v>
      </c>
      <c r="C19" s="18">
        <v>0</v>
      </c>
      <c r="D19" s="18">
        <v>0</v>
      </c>
      <c r="E19" s="18" t="s">
        <v>547</v>
      </c>
      <c r="F19" s="18" t="s">
        <v>547</v>
      </c>
    </row>
    <row r="20" spans="1:6" s="25" customFormat="1" x14ac:dyDescent="0.25">
      <c r="A20" s="23" t="s">
        <v>476</v>
      </c>
      <c r="B20" s="18" t="s">
        <v>547</v>
      </c>
      <c r="C20" s="18">
        <v>0</v>
      </c>
      <c r="D20" s="18">
        <v>0</v>
      </c>
      <c r="E20" s="18" t="s">
        <v>547</v>
      </c>
      <c r="F20" s="18" t="s">
        <v>547</v>
      </c>
    </row>
    <row r="21" spans="1:6" s="25" customFormat="1" x14ac:dyDescent="0.25">
      <c r="A21" s="23" t="s">
        <v>477</v>
      </c>
      <c r="B21" s="18" t="s">
        <v>547</v>
      </c>
      <c r="C21" s="18">
        <v>0</v>
      </c>
      <c r="D21" s="18">
        <v>0</v>
      </c>
      <c r="E21" s="18" t="s">
        <v>547</v>
      </c>
      <c r="F21" s="18" t="s">
        <v>547</v>
      </c>
    </row>
    <row r="22" spans="1:6" s="25" customFormat="1" x14ac:dyDescent="0.25">
      <c r="A22" s="23" t="s">
        <v>478</v>
      </c>
      <c r="B22" s="18" t="s">
        <v>547</v>
      </c>
      <c r="C22" s="18">
        <v>0</v>
      </c>
      <c r="D22" s="18">
        <v>0</v>
      </c>
      <c r="E22" s="18" t="s">
        <v>547</v>
      </c>
      <c r="F22" s="18" t="s">
        <v>547</v>
      </c>
    </row>
    <row r="23" spans="1:6" s="25" customFormat="1" x14ac:dyDescent="0.25">
      <c r="A23" s="23" t="s">
        <v>479</v>
      </c>
      <c r="B23" s="18" t="s">
        <v>547</v>
      </c>
      <c r="C23" s="18">
        <v>0</v>
      </c>
      <c r="D23" s="18">
        <v>0</v>
      </c>
      <c r="E23" s="18" t="s">
        <v>547</v>
      </c>
      <c r="F23" s="18" t="s">
        <v>547</v>
      </c>
    </row>
    <row r="24" spans="1:6" s="25" customFormat="1" x14ac:dyDescent="0.25">
      <c r="A24" s="23" t="s">
        <v>480</v>
      </c>
      <c r="B24" s="18" t="s">
        <v>547</v>
      </c>
      <c r="C24" s="18">
        <v>0</v>
      </c>
      <c r="D24" s="18">
        <v>0</v>
      </c>
      <c r="E24" s="18" t="s">
        <v>547</v>
      </c>
      <c r="F24" s="18" t="s">
        <v>547</v>
      </c>
    </row>
    <row r="25" spans="1:6" s="25" customFormat="1" x14ac:dyDescent="0.25">
      <c r="A25" s="23" t="s">
        <v>481</v>
      </c>
      <c r="B25" s="18" t="s">
        <v>547</v>
      </c>
      <c r="C25" s="18">
        <v>0</v>
      </c>
      <c r="D25" s="18">
        <v>0</v>
      </c>
      <c r="E25" s="18" t="s">
        <v>547</v>
      </c>
      <c r="F25" s="18" t="s">
        <v>547</v>
      </c>
    </row>
    <row r="26" spans="1:6" s="25" customFormat="1" x14ac:dyDescent="0.25">
      <c r="A26" s="23" t="s">
        <v>482</v>
      </c>
      <c r="B26" s="18" t="s">
        <v>547</v>
      </c>
      <c r="C26" s="18">
        <v>0</v>
      </c>
      <c r="D26" s="18">
        <v>0</v>
      </c>
      <c r="E26" s="18" t="s">
        <v>547</v>
      </c>
      <c r="F26" s="18" t="s">
        <v>547</v>
      </c>
    </row>
    <row r="27" spans="1:6" s="25" customFormat="1" x14ac:dyDescent="0.25">
      <c r="A27" s="23" t="s">
        <v>483</v>
      </c>
      <c r="B27" s="18" t="s">
        <v>547</v>
      </c>
      <c r="C27" s="18">
        <v>0</v>
      </c>
      <c r="D27" s="18">
        <v>0</v>
      </c>
      <c r="E27" s="18" t="s">
        <v>547</v>
      </c>
      <c r="F27" s="18" t="s">
        <v>547</v>
      </c>
    </row>
    <row r="28" spans="1:6" s="25" customFormat="1" x14ac:dyDescent="0.25">
      <c r="A28" s="23" t="s">
        <v>484</v>
      </c>
      <c r="B28" s="18" t="s">
        <v>547</v>
      </c>
      <c r="C28" s="18">
        <v>0</v>
      </c>
      <c r="D28" s="18">
        <v>0</v>
      </c>
      <c r="E28" s="18" t="s">
        <v>547</v>
      </c>
      <c r="F28" s="18" t="s">
        <v>547</v>
      </c>
    </row>
    <row r="29" spans="1:6" s="25" customFormat="1" x14ac:dyDescent="0.25">
      <c r="A29" s="23" t="s">
        <v>589</v>
      </c>
      <c r="B29" s="18" t="s">
        <v>547</v>
      </c>
      <c r="C29" s="18">
        <v>0</v>
      </c>
      <c r="D29" s="18">
        <v>0</v>
      </c>
      <c r="E29" s="18" t="s">
        <v>547</v>
      </c>
      <c r="F29" s="18" t="s">
        <v>547</v>
      </c>
    </row>
    <row r="30" spans="1:6" s="25" customFormat="1" x14ac:dyDescent="0.25">
      <c r="A30" s="23" t="s">
        <v>605</v>
      </c>
      <c r="B30" s="18" t="s">
        <v>547</v>
      </c>
      <c r="C30" s="18">
        <v>0</v>
      </c>
      <c r="D30" s="18">
        <v>0</v>
      </c>
      <c r="E30" s="18" t="s">
        <v>547</v>
      </c>
      <c r="F30" s="18" t="s">
        <v>547</v>
      </c>
    </row>
    <row r="31" spans="1:6" s="25" customFormat="1" x14ac:dyDescent="0.25">
      <c r="A31" s="23" t="s">
        <v>571</v>
      </c>
      <c r="B31" s="18" t="s">
        <v>547</v>
      </c>
      <c r="C31" s="18">
        <v>0</v>
      </c>
      <c r="D31" s="18">
        <v>0</v>
      </c>
      <c r="E31" s="18" t="s">
        <v>547</v>
      </c>
      <c r="F31" s="18" t="s">
        <v>547</v>
      </c>
    </row>
    <row r="32" spans="1:6" s="25" customFormat="1" x14ac:dyDescent="0.25">
      <c r="A32" s="23" t="s">
        <v>575</v>
      </c>
      <c r="B32" s="18" t="s">
        <v>547</v>
      </c>
      <c r="C32" s="18">
        <v>0</v>
      </c>
      <c r="D32" s="18">
        <v>0</v>
      </c>
      <c r="E32" s="18" t="s">
        <v>547</v>
      </c>
      <c r="F32" s="18" t="s">
        <v>547</v>
      </c>
    </row>
    <row r="33" spans="1:6" s="25" customFormat="1" x14ac:dyDescent="0.25">
      <c r="A33" s="23" t="s">
        <v>623</v>
      </c>
      <c r="B33" s="18" t="s">
        <v>547</v>
      </c>
      <c r="C33" s="18">
        <v>0</v>
      </c>
      <c r="D33" s="18">
        <v>0</v>
      </c>
      <c r="E33" s="18" t="s">
        <v>547</v>
      </c>
      <c r="F33" s="18" t="s">
        <v>547</v>
      </c>
    </row>
    <row r="34" spans="1:6" s="25" customFormat="1" x14ac:dyDescent="0.25">
      <c r="A34" s="23" t="s">
        <v>624</v>
      </c>
      <c r="B34" s="18" t="s">
        <v>547</v>
      </c>
      <c r="C34" s="18">
        <v>0</v>
      </c>
      <c r="D34" s="18">
        <v>0</v>
      </c>
      <c r="E34" s="18" t="s">
        <v>547</v>
      </c>
      <c r="F34" s="18" t="s">
        <v>547</v>
      </c>
    </row>
    <row r="35" spans="1:6" s="25" customFormat="1" x14ac:dyDescent="0.25">
      <c r="A35" s="23" t="s">
        <v>485</v>
      </c>
      <c r="B35" s="18" t="s">
        <v>547</v>
      </c>
      <c r="C35" s="18">
        <v>0</v>
      </c>
      <c r="D35" s="18">
        <v>0</v>
      </c>
      <c r="E35" s="18" t="s">
        <v>547</v>
      </c>
      <c r="F35" s="18" t="s">
        <v>547</v>
      </c>
    </row>
    <row r="36" spans="1:6" s="25" customFormat="1" x14ac:dyDescent="0.25">
      <c r="A36" s="23" t="s">
        <v>495</v>
      </c>
      <c r="B36" s="18" t="s">
        <v>547</v>
      </c>
      <c r="C36" s="18">
        <v>0</v>
      </c>
      <c r="D36" s="18">
        <v>0</v>
      </c>
      <c r="E36" s="18" t="s">
        <v>547</v>
      </c>
      <c r="F36" s="18" t="s">
        <v>547</v>
      </c>
    </row>
    <row r="37" spans="1:6" s="25" customFormat="1" x14ac:dyDescent="0.25">
      <c r="A37" s="23" t="s">
        <v>489</v>
      </c>
      <c r="B37" s="18" t="s">
        <v>547</v>
      </c>
      <c r="C37" s="18">
        <v>0</v>
      </c>
      <c r="D37" s="18">
        <v>0</v>
      </c>
      <c r="E37" s="18" t="s">
        <v>547</v>
      </c>
      <c r="F37" s="18" t="s">
        <v>547</v>
      </c>
    </row>
    <row r="38" spans="1:6" s="25" customFormat="1" x14ac:dyDescent="0.25">
      <c r="A38" s="23" t="s">
        <v>486</v>
      </c>
      <c r="B38" s="18" t="s">
        <v>547</v>
      </c>
      <c r="C38" s="18">
        <v>0</v>
      </c>
      <c r="D38" s="18">
        <v>0</v>
      </c>
      <c r="E38" s="18" t="s">
        <v>547</v>
      </c>
      <c r="F38" s="18" t="s">
        <v>547</v>
      </c>
    </row>
    <row r="39" spans="1:6" s="25" customFormat="1" x14ac:dyDescent="0.25">
      <c r="A39" s="23" t="s">
        <v>487</v>
      </c>
      <c r="B39" s="18" t="s">
        <v>547</v>
      </c>
      <c r="C39" s="18">
        <v>0</v>
      </c>
      <c r="D39" s="18">
        <v>0</v>
      </c>
      <c r="E39" s="18" t="s">
        <v>547</v>
      </c>
      <c r="F39" s="18" t="s">
        <v>547</v>
      </c>
    </row>
    <row r="40" spans="1:6" s="25" customFormat="1" x14ac:dyDescent="0.25">
      <c r="A40" s="23" t="s">
        <v>488</v>
      </c>
      <c r="B40" s="18" t="s">
        <v>547</v>
      </c>
      <c r="C40" s="18">
        <v>0</v>
      </c>
      <c r="D40" s="18">
        <v>0</v>
      </c>
      <c r="E40" s="18" t="s">
        <v>547</v>
      </c>
      <c r="F40" s="18" t="s">
        <v>547</v>
      </c>
    </row>
    <row r="41" spans="1:6" s="25" customFormat="1" x14ac:dyDescent="0.25">
      <c r="A41" s="23" t="s">
        <v>490</v>
      </c>
      <c r="B41" s="18" t="s">
        <v>547</v>
      </c>
      <c r="C41" s="18">
        <v>0</v>
      </c>
      <c r="D41" s="18">
        <v>0</v>
      </c>
      <c r="E41" s="18" t="s">
        <v>547</v>
      </c>
      <c r="F41" s="18" t="s">
        <v>547</v>
      </c>
    </row>
    <row r="42" spans="1:6" s="25" customFormat="1" x14ac:dyDescent="0.25">
      <c r="A42" s="23" t="s">
        <v>601</v>
      </c>
      <c r="B42" s="18" t="s">
        <v>547</v>
      </c>
      <c r="C42" s="18">
        <v>0</v>
      </c>
      <c r="D42" s="18">
        <v>0</v>
      </c>
      <c r="E42" s="18" t="s">
        <v>547</v>
      </c>
      <c r="F42" s="18" t="s">
        <v>547</v>
      </c>
    </row>
    <row r="43" spans="1:6" s="25" customFormat="1" x14ac:dyDescent="0.25">
      <c r="A43" s="23" t="s">
        <v>491</v>
      </c>
      <c r="B43" s="18" t="s">
        <v>547</v>
      </c>
      <c r="C43" s="18">
        <v>0</v>
      </c>
      <c r="D43" s="18">
        <v>0</v>
      </c>
      <c r="E43" s="18" t="s">
        <v>547</v>
      </c>
      <c r="F43" s="18" t="s">
        <v>547</v>
      </c>
    </row>
    <row r="44" spans="1:6" s="25" customFormat="1" x14ac:dyDescent="0.25">
      <c r="A44" s="23" t="s">
        <v>492</v>
      </c>
      <c r="B44" s="18" t="s">
        <v>547</v>
      </c>
      <c r="C44" s="18">
        <v>0</v>
      </c>
      <c r="D44" s="18">
        <v>0</v>
      </c>
      <c r="E44" s="18" t="s">
        <v>547</v>
      </c>
      <c r="F44" s="18" t="s">
        <v>547</v>
      </c>
    </row>
    <row r="45" spans="1:6" s="25" customFormat="1" x14ac:dyDescent="0.25">
      <c r="A45" s="23" t="s">
        <v>493</v>
      </c>
      <c r="B45" s="18" t="s">
        <v>547</v>
      </c>
      <c r="C45" s="18">
        <v>0</v>
      </c>
      <c r="D45" s="18">
        <v>0</v>
      </c>
      <c r="E45" s="18" t="s">
        <v>547</v>
      </c>
      <c r="F45" s="18" t="s">
        <v>547</v>
      </c>
    </row>
    <row r="46" spans="1:6" s="25" customFormat="1" x14ac:dyDescent="0.25">
      <c r="A46" s="23" t="s">
        <v>494</v>
      </c>
      <c r="B46" s="18" t="s">
        <v>547</v>
      </c>
      <c r="C46" s="18">
        <v>0</v>
      </c>
      <c r="D46" s="18">
        <v>0</v>
      </c>
      <c r="E46" s="18" t="s">
        <v>547</v>
      </c>
      <c r="F46" s="18" t="s">
        <v>547</v>
      </c>
    </row>
    <row r="47" spans="1:6" s="25" customFormat="1" x14ac:dyDescent="0.25">
      <c r="A47" s="23" t="s">
        <v>496</v>
      </c>
      <c r="B47" s="18" t="s">
        <v>547</v>
      </c>
      <c r="C47" s="18">
        <v>0</v>
      </c>
      <c r="D47" s="18">
        <v>0</v>
      </c>
      <c r="E47" s="18" t="s">
        <v>547</v>
      </c>
      <c r="F47" s="18" t="s">
        <v>547</v>
      </c>
    </row>
    <row r="48" spans="1:6" s="25" customFormat="1" x14ac:dyDescent="0.25">
      <c r="A48" s="23" t="s">
        <v>583</v>
      </c>
      <c r="B48" s="18" t="s">
        <v>547</v>
      </c>
      <c r="C48" s="18">
        <v>0</v>
      </c>
      <c r="D48" s="18">
        <v>0</v>
      </c>
      <c r="E48" s="18" t="s">
        <v>547</v>
      </c>
      <c r="F48" s="18" t="s">
        <v>547</v>
      </c>
    </row>
    <row r="49" spans="1:6" s="25" customFormat="1" x14ac:dyDescent="0.25">
      <c r="A49" s="23" t="s">
        <v>497</v>
      </c>
      <c r="B49" s="18" t="s">
        <v>547</v>
      </c>
      <c r="C49" s="18">
        <v>0</v>
      </c>
      <c r="D49" s="18">
        <v>0</v>
      </c>
      <c r="E49" s="18" t="s">
        <v>547</v>
      </c>
      <c r="F49" s="18" t="s">
        <v>547</v>
      </c>
    </row>
    <row r="50" spans="1:6" s="25" customFormat="1" x14ac:dyDescent="0.25">
      <c r="A50" s="23" t="s">
        <v>498</v>
      </c>
      <c r="B50" s="18" t="s">
        <v>547</v>
      </c>
      <c r="C50" s="18">
        <v>0</v>
      </c>
      <c r="D50" s="18">
        <v>0</v>
      </c>
      <c r="E50" s="18" t="s">
        <v>547</v>
      </c>
      <c r="F50" s="18" t="s">
        <v>547</v>
      </c>
    </row>
    <row r="51" spans="1:6" s="25" customFormat="1" x14ac:dyDescent="0.25">
      <c r="A51" s="23" t="s">
        <v>564</v>
      </c>
      <c r="B51" s="18" t="s">
        <v>547</v>
      </c>
      <c r="C51" s="18">
        <v>0</v>
      </c>
      <c r="D51" s="18">
        <v>0</v>
      </c>
      <c r="E51" s="18" t="s">
        <v>547</v>
      </c>
      <c r="F51" s="18" t="s">
        <v>547</v>
      </c>
    </row>
    <row r="52" spans="1:6" s="25" customFormat="1" x14ac:dyDescent="0.25">
      <c r="A52" s="23" t="s">
        <v>499</v>
      </c>
      <c r="B52" s="18" t="s">
        <v>547</v>
      </c>
      <c r="C52" s="18">
        <v>0</v>
      </c>
      <c r="D52" s="18">
        <v>0</v>
      </c>
      <c r="E52" s="18" t="s">
        <v>547</v>
      </c>
      <c r="F52" s="18" t="s">
        <v>547</v>
      </c>
    </row>
    <row r="53" spans="1:6" s="25" customFormat="1" x14ac:dyDescent="0.25">
      <c r="A53" s="23" t="s">
        <v>500</v>
      </c>
      <c r="B53" s="18" t="s">
        <v>547</v>
      </c>
      <c r="C53" s="18">
        <v>0</v>
      </c>
      <c r="D53" s="18">
        <v>0</v>
      </c>
      <c r="E53" s="18" t="s">
        <v>547</v>
      </c>
      <c r="F53" s="18" t="s">
        <v>547</v>
      </c>
    </row>
    <row r="54" spans="1:6" s="25" customFormat="1" x14ac:dyDescent="0.25">
      <c r="A54" s="23" t="s">
        <v>501</v>
      </c>
      <c r="B54" s="18" t="s">
        <v>547</v>
      </c>
      <c r="C54" s="18">
        <v>0</v>
      </c>
      <c r="D54" s="18">
        <v>0</v>
      </c>
      <c r="E54" s="18" t="s">
        <v>547</v>
      </c>
      <c r="F54" s="18" t="s">
        <v>547</v>
      </c>
    </row>
    <row r="55" spans="1:6" s="25" customFormat="1" x14ac:dyDescent="0.25">
      <c r="A55" s="23" t="s">
        <v>502</v>
      </c>
      <c r="B55" s="18" t="s">
        <v>547</v>
      </c>
      <c r="C55" s="18">
        <v>0</v>
      </c>
      <c r="D55" s="18">
        <v>0</v>
      </c>
      <c r="E55" s="18" t="s">
        <v>547</v>
      </c>
      <c r="F55" s="18" t="s">
        <v>547</v>
      </c>
    </row>
    <row r="56" spans="1:6" s="25" customFormat="1" x14ac:dyDescent="0.25">
      <c r="A56" s="23" t="s">
        <v>503</v>
      </c>
      <c r="B56" s="18" t="s">
        <v>547</v>
      </c>
      <c r="C56" s="18">
        <v>0</v>
      </c>
      <c r="D56" s="18">
        <v>0</v>
      </c>
      <c r="E56" s="18" t="s">
        <v>547</v>
      </c>
      <c r="F56" s="18" t="s">
        <v>547</v>
      </c>
    </row>
    <row r="57" spans="1:6" s="25" customFormat="1" x14ac:dyDescent="0.25">
      <c r="A57" s="23" t="s">
        <v>504</v>
      </c>
      <c r="B57" s="18" t="s">
        <v>547</v>
      </c>
      <c r="C57" s="18">
        <v>0</v>
      </c>
      <c r="D57" s="18">
        <v>0</v>
      </c>
      <c r="E57" s="18" t="s">
        <v>547</v>
      </c>
      <c r="F57" s="18" t="s">
        <v>547</v>
      </c>
    </row>
    <row r="58" spans="1:6" s="25" customFormat="1" x14ac:dyDescent="0.25">
      <c r="A58" s="23" t="s">
        <v>505</v>
      </c>
      <c r="B58" s="18" t="s">
        <v>547</v>
      </c>
      <c r="C58" s="18">
        <v>0</v>
      </c>
      <c r="D58" s="18">
        <v>0</v>
      </c>
      <c r="E58" s="18" t="s">
        <v>547</v>
      </c>
      <c r="F58" s="18" t="s">
        <v>547</v>
      </c>
    </row>
    <row r="59" spans="1:6" s="25" customFormat="1" x14ac:dyDescent="0.25">
      <c r="A59" s="23" t="s">
        <v>506</v>
      </c>
      <c r="B59" s="18" t="s">
        <v>547</v>
      </c>
      <c r="C59" s="18">
        <v>0</v>
      </c>
      <c r="D59" s="18">
        <v>0</v>
      </c>
      <c r="E59" s="18" t="s">
        <v>547</v>
      </c>
      <c r="F59" s="18" t="s">
        <v>547</v>
      </c>
    </row>
    <row r="60" spans="1:6" s="25" customFormat="1" x14ac:dyDescent="0.25">
      <c r="A60" s="23" t="s">
        <v>507</v>
      </c>
      <c r="B60" s="18" t="s">
        <v>547</v>
      </c>
      <c r="C60" s="18">
        <v>0</v>
      </c>
      <c r="D60" s="18">
        <v>0</v>
      </c>
      <c r="E60" s="18" t="s">
        <v>547</v>
      </c>
      <c r="F60" s="18" t="s">
        <v>547</v>
      </c>
    </row>
    <row r="61" spans="1:6" s="25" customFormat="1" x14ac:dyDescent="0.25">
      <c r="A61" s="23" t="s">
        <v>508</v>
      </c>
      <c r="B61" s="18" t="s">
        <v>547</v>
      </c>
      <c r="C61" s="18">
        <v>0</v>
      </c>
      <c r="D61" s="18">
        <v>0</v>
      </c>
      <c r="E61" s="18" t="s">
        <v>547</v>
      </c>
      <c r="F61" s="18" t="s">
        <v>547</v>
      </c>
    </row>
    <row r="62" spans="1:6" s="25" customFormat="1" x14ac:dyDescent="0.25">
      <c r="A62" s="23" t="s">
        <v>509</v>
      </c>
      <c r="B62" s="18" t="s">
        <v>547</v>
      </c>
      <c r="C62" s="18">
        <v>0</v>
      </c>
      <c r="D62" s="18">
        <v>0</v>
      </c>
      <c r="E62" s="18" t="s">
        <v>547</v>
      </c>
      <c r="F62" s="18" t="s">
        <v>547</v>
      </c>
    </row>
    <row r="63" spans="1:6" s="25" customFormat="1" x14ac:dyDescent="0.25">
      <c r="A63" s="23" t="s">
        <v>510</v>
      </c>
      <c r="B63" s="18" t="s">
        <v>547</v>
      </c>
      <c r="C63" s="18">
        <v>0</v>
      </c>
      <c r="D63" s="18">
        <v>0</v>
      </c>
      <c r="E63" s="18" t="s">
        <v>547</v>
      </c>
      <c r="F63" s="18" t="s">
        <v>547</v>
      </c>
    </row>
    <row r="64" spans="1:6" s="25" customFormat="1" x14ac:dyDescent="0.25">
      <c r="A64" s="23" t="s">
        <v>511</v>
      </c>
      <c r="B64" s="18" t="s">
        <v>547</v>
      </c>
      <c r="C64" s="18">
        <v>0</v>
      </c>
      <c r="D64" s="18">
        <v>0</v>
      </c>
      <c r="E64" s="18" t="s">
        <v>547</v>
      </c>
      <c r="F64" s="18" t="s">
        <v>547</v>
      </c>
    </row>
    <row r="65" spans="1:6" s="25" customFormat="1" x14ac:dyDescent="0.25">
      <c r="A65" s="23" t="s">
        <v>512</v>
      </c>
      <c r="B65" s="18" t="s">
        <v>547</v>
      </c>
      <c r="C65" s="18">
        <v>0</v>
      </c>
      <c r="D65" s="18">
        <v>0</v>
      </c>
      <c r="E65" s="18" t="s">
        <v>547</v>
      </c>
      <c r="F65" s="18" t="s">
        <v>547</v>
      </c>
    </row>
    <row r="66" spans="1:6" s="25" customFormat="1" x14ac:dyDescent="0.25">
      <c r="A66" s="23" t="s">
        <v>513</v>
      </c>
      <c r="B66" s="18" t="s">
        <v>547</v>
      </c>
      <c r="C66" s="18">
        <v>0</v>
      </c>
      <c r="D66" s="18">
        <v>0</v>
      </c>
      <c r="E66" s="18" t="s">
        <v>547</v>
      </c>
      <c r="F66" s="18" t="s">
        <v>547</v>
      </c>
    </row>
    <row r="67" spans="1:6" s="25" customFormat="1" x14ac:dyDescent="0.25">
      <c r="A67" s="23" t="s">
        <v>514</v>
      </c>
      <c r="B67" s="18" t="s">
        <v>547</v>
      </c>
      <c r="C67" s="18">
        <v>0</v>
      </c>
      <c r="D67" s="18">
        <v>0</v>
      </c>
      <c r="E67" s="18" t="s">
        <v>547</v>
      </c>
      <c r="F67" s="18" t="s">
        <v>547</v>
      </c>
    </row>
    <row r="68" spans="1:6" s="25" customFormat="1" x14ac:dyDescent="0.25">
      <c r="A68" s="23" t="s">
        <v>515</v>
      </c>
      <c r="B68" s="18" t="s">
        <v>547</v>
      </c>
      <c r="C68" s="18">
        <v>0</v>
      </c>
      <c r="D68" s="18">
        <v>0</v>
      </c>
      <c r="E68" s="18" t="s">
        <v>547</v>
      </c>
      <c r="F68" s="18" t="s">
        <v>547</v>
      </c>
    </row>
    <row r="69" spans="1:6" s="25" customFormat="1" x14ac:dyDescent="0.25">
      <c r="A69" s="23" t="s">
        <v>516</v>
      </c>
      <c r="B69" s="18" t="s">
        <v>547</v>
      </c>
      <c r="C69" s="18">
        <v>0</v>
      </c>
      <c r="D69" s="18">
        <v>0</v>
      </c>
      <c r="E69" s="18" t="s">
        <v>547</v>
      </c>
      <c r="F69" s="18" t="s">
        <v>547</v>
      </c>
    </row>
    <row r="70" spans="1:6" s="25" customFormat="1" x14ac:dyDescent="0.25">
      <c r="A70" s="23" t="s">
        <v>517</v>
      </c>
      <c r="B70" s="18" t="s">
        <v>547</v>
      </c>
      <c r="C70" s="18">
        <v>0</v>
      </c>
      <c r="D70" s="18">
        <v>0</v>
      </c>
      <c r="E70" s="18" t="s">
        <v>547</v>
      </c>
      <c r="F70" s="18" t="s">
        <v>547</v>
      </c>
    </row>
    <row r="71" spans="1:6" s="25" customFormat="1" x14ac:dyDescent="0.25">
      <c r="A71" s="23" t="s">
        <v>518</v>
      </c>
      <c r="B71" s="18" t="s">
        <v>547</v>
      </c>
      <c r="C71" s="18">
        <v>0</v>
      </c>
      <c r="D71" s="18">
        <v>0</v>
      </c>
      <c r="E71" s="18" t="s">
        <v>547</v>
      </c>
      <c r="F71" s="18" t="s">
        <v>547</v>
      </c>
    </row>
    <row r="72" spans="1:6" s="25" customFormat="1" x14ac:dyDescent="0.25">
      <c r="A72" s="23" t="s">
        <v>519</v>
      </c>
      <c r="B72" s="18" t="s">
        <v>547</v>
      </c>
      <c r="C72" s="18">
        <v>0</v>
      </c>
      <c r="D72" s="18">
        <v>0</v>
      </c>
      <c r="E72" s="18" t="s">
        <v>547</v>
      </c>
      <c r="F72" s="18" t="s">
        <v>547</v>
      </c>
    </row>
    <row r="73" spans="1:6" s="25" customFormat="1" x14ac:dyDescent="0.25">
      <c r="A73" s="23" t="s">
        <v>520</v>
      </c>
      <c r="B73" s="18" t="s">
        <v>547</v>
      </c>
      <c r="C73" s="18">
        <v>0</v>
      </c>
      <c r="D73" s="18">
        <v>0</v>
      </c>
      <c r="E73" s="18" t="s">
        <v>547</v>
      </c>
      <c r="F73" s="18" t="s">
        <v>547</v>
      </c>
    </row>
    <row r="74" spans="1:6" s="25" customFormat="1" x14ac:dyDescent="0.25">
      <c r="A74" s="23" t="s">
        <v>521</v>
      </c>
      <c r="B74" s="18" t="s">
        <v>547</v>
      </c>
      <c r="C74" s="18">
        <v>0</v>
      </c>
      <c r="D74" s="18">
        <v>0</v>
      </c>
      <c r="E74" s="18" t="s">
        <v>547</v>
      </c>
      <c r="F74" s="18" t="s">
        <v>547</v>
      </c>
    </row>
    <row r="75" spans="1:6" s="25" customFormat="1" x14ac:dyDescent="0.25">
      <c r="A75" s="23" t="s">
        <v>522</v>
      </c>
      <c r="B75" s="18" t="s">
        <v>547</v>
      </c>
      <c r="C75" s="18">
        <v>0</v>
      </c>
      <c r="D75" s="18">
        <v>0</v>
      </c>
      <c r="E75" s="18" t="s">
        <v>547</v>
      </c>
      <c r="F75" s="18" t="s">
        <v>547</v>
      </c>
    </row>
    <row r="76" spans="1:6" s="25" customFormat="1" x14ac:dyDescent="0.25">
      <c r="A76" s="23" t="s">
        <v>523</v>
      </c>
      <c r="B76" s="18" t="s">
        <v>547</v>
      </c>
      <c r="C76" s="18">
        <v>0</v>
      </c>
      <c r="D76" s="18">
        <v>0</v>
      </c>
      <c r="E76" s="18" t="s">
        <v>547</v>
      </c>
      <c r="F76" s="18" t="s">
        <v>547</v>
      </c>
    </row>
    <row r="77" spans="1:6" s="25" customFormat="1" x14ac:dyDescent="0.25">
      <c r="A77" s="23" t="s">
        <v>524</v>
      </c>
      <c r="B77" s="18" t="s">
        <v>547</v>
      </c>
      <c r="C77" s="18">
        <v>0</v>
      </c>
      <c r="D77" s="18">
        <v>0</v>
      </c>
      <c r="E77" s="18" t="s">
        <v>547</v>
      </c>
      <c r="F77" s="18" t="s">
        <v>547</v>
      </c>
    </row>
    <row r="78" spans="1:6" s="25" customFormat="1" x14ac:dyDescent="0.25">
      <c r="A78" s="23" t="s">
        <v>525</v>
      </c>
      <c r="B78" s="18" t="s">
        <v>547</v>
      </c>
      <c r="C78" s="18">
        <v>0</v>
      </c>
      <c r="D78" s="18">
        <v>0</v>
      </c>
      <c r="E78" s="18" t="s">
        <v>547</v>
      </c>
      <c r="F78" s="18" t="s">
        <v>547</v>
      </c>
    </row>
    <row r="79" spans="1:6" s="25" customFormat="1" x14ac:dyDescent="0.25">
      <c r="A79" s="23" t="s">
        <v>526</v>
      </c>
      <c r="B79" s="18" t="s">
        <v>547</v>
      </c>
      <c r="C79" s="18">
        <v>0</v>
      </c>
      <c r="D79" s="18">
        <v>0</v>
      </c>
      <c r="E79" s="18" t="s">
        <v>547</v>
      </c>
      <c r="F79" s="18" t="s">
        <v>547</v>
      </c>
    </row>
    <row r="80" spans="1:6" s="25" customFormat="1" x14ac:dyDescent="0.25">
      <c r="A80" s="23" t="s">
        <v>527</v>
      </c>
      <c r="B80" s="18" t="s">
        <v>547</v>
      </c>
      <c r="C80" s="18">
        <v>0</v>
      </c>
      <c r="D80" s="18">
        <v>0</v>
      </c>
      <c r="E80" s="18" t="s">
        <v>547</v>
      </c>
      <c r="F80" s="18" t="s">
        <v>547</v>
      </c>
    </row>
    <row r="81" spans="1:6" s="25" customFormat="1" x14ac:dyDescent="0.25">
      <c r="A81" s="23" t="s">
        <v>528</v>
      </c>
      <c r="B81" s="18" t="s">
        <v>547</v>
      </c>
      <c r="C81" s="18">
        <v>0</v>
      </c>
      <c r="D81" s="18">
        <v>0</v>
      </c>
      <c r="E81" s="18" t="s">
        <v>547</v>
      </c>
      <c r="F81" s="18" t="s">
        <v>547</v>
      </c>
    </row>
    <row r="82" spans="1:6" s="25" customFormat="1" x14ac:dyDescent="0.25">
      <c r="A82" s="23" t="s">
        <v>529</v>
      </c>
      <c r="B82" s="18" t="s">
        <v>547</v>
      </c>
      <c r="C82" s="18">
        <v>0</v>
      </c>
      <c r="D82" s="18">
        <v>0</v>
      </c>
      <c r="E82" s="18" t="s">
        <v>547</v>
      </c>
      <c r="F82" s="18" t="s">
        <v>547</v>
      </c>
    </row>
    <row r="83" spans="1:6" s="25" customFormat="1" x14ac:dyDescent="0.25">
      <c r="A83" s="23" t="s">
        <v>628</v>
      </c>
      <c r="B83" s="18" t="s">
        <v>547</v>
      </c>
      <c r="C83" s="18">
        <v>0</v>
      </c>
      <c r="D83" s="18">
        <v>0</v>
      </c>
      <c r="E83" s="18" t="s">
        <v>547</v>
      </c>
      <c r="F83" s="18" t="s">
        <v>547</v>
      </c>
    </row>
    <row r="84" spans="1:6" s="25" customFormat="1" x14ac:dyDescent="0.25">
      <c r="A84" s="23" t="s">
        <v>613</v>
      </c>
      <c r="B84" s="18" t="s">
        <v>547</v>
      </c>
      <c r="C84" s="18">
        <v>0</v>
      </c>
      <c r="D84" s="18">
        <v>0</v>
      </c>
      <c r="E84" s="18" t="s">
        <v>547</v>
      </c>
      <c r="F84" s="18" t="s">
        <v>547</v>
      </c>
    </row>
    <row r="85" spans="1:6" s="25" customFormat="1" x14ac:dyDescent="0.25">
      <c r="A85" s="23" t="s">
        <v>532</v>
      </c>
      <c r="B85" s="18" t="s">
        <v>547</v>
      </c>
      <c r="C85" s="18">
        <v>0</v>
      </c>
      <c r="D85" s="18">
        <v>0</v>
      </c>
      <c r="E85" s="18" t="s">
        <v>547</v>
      </c>
      <c r="F85" s="18" t="s">
        <v>547</v>
      </c>
    </row>
    <row r="86" spans="1:6" s="25" customFormat="1" x14ac:dyDescent="0.25">
      <c r="A86" s="23" t="s">
        <v>534</v>
      </c>
      <c r="B86" s="18" t="s">
        <v>547</v>
      </c>
      <c r="C86" s="18">
        <v>0</v>
      </c>
      <c r="D86" s="18">
        <v>0</v>
      </c>
      <c r="E86" s="18" t="s">
        <v>547</v>
      </c>
      <c r="F86" s="18" t="s">
        <v>547</v>
      </c>
    </row>
    <row r="87" spans="1:6" s="25" customFormat="1" x14ac:dyDescent="0.25">
      <c r="A87" s="23" t="s">
        <v>535</v>
      </c>
      <c r="B87" s="18" t="s">
        <v>547</v>
      </c>
      <c r="C87" s="18">
        <v>0</v>
      </c>
      <c r="D87" s="18">
        <v>0</v>
      </c>
      <c r="E87" s="18" t="s">
        <v>547</v>
      </c>
      <c r="F87" s="18" t="s">
        <v>547</v>
      </c>
    </row>
    <row r="88" spans="1:6" s="25" customFormat="1" x14ac:dyDescent="0.25">
      <c r="A88" s="23" t="s">
        <v>536</v>
      </c>
      <c r="B88" s="18" t="s">
        <v>547</v>
      </c>
      <c r="C88" s="18">
        <v>0</v>
      </c>
      <c r="D88" s="18">
        <v>0</v>
      </c>
      <c r="E88" s="18" t="s">
        <v>547</v>
      </c>
      <c r="F88" s="18" t="s">
        <v>547</v>
      </c>
    </row>
    <row r="89" spans="1:6" s="25" customFormat="1" x14ac:dyDescent="0.25">
      <c r="A89" s="23" t="s">
        <v>562</v>
      </c>
      <c r="B89" s="18" t="s">
        <v>547</v>
      </c>
      <c r="C89" s="18">
        <v>0</v>
      </c>
      <c r="D89" s="18">
        <v>0</v>
      </c>
      <c r="E89" s="18" t="s">
        <v>547</v>
      </c>
      <c r="F89" s="18" t="s">
        <v>547</v>
      </c>
    </row>
    <row r="90" spans="1:6" s="25" customFormat="1" x14ac:dyDescent="0.25">
      <c r="A90" s="23" t="s">
        <v>537</v>
      </c>
      <c r="B90" s="18" t="s">
        <v>547</v>
      </c>
      <c r="C90" s="18">
        <v>0</v>
      </c>
      <c r="D90" s="18">
        <v>0</v>
      </c>
      <c r="E90" s="18" t="s">
        <v>547</v>
      </c>
      <c r="F90" s="18" t="s">
        <v>547</v>
      </c>
    </row>
    <row r="91" spans="1:6" s="25" customFormat="1" x14ac:dyDescent="0.25">
      <c r="A91" s="23" t="s">
        <v>538</v>
      </c>
      <c r="B91" s="18" t="s">
        <v>547</v>
      </c>
      <c r="C91" s="18">
        <v>0</v>
      </c>
      <c r="D91" s="18">
        <v>0</v>
      </c>
      <c r="E91" s="18" t="s">
        <v>547</v>
      </c>
      <c r="F91" s="18" t="s">
        <v>547</v>
      </c>
    </row>
    <row r="92" spans="1:6" s="25" customFormat="1" x14ac:dyDescent="0.25">
      <c r="A92" s="23" t="s">
        <v>539</v>
      </c>
      <c r="B92" s="18" t="s">
        <v>547</v>
      </c>
      <c r="C92" s="18">
        <v>0</v>
      </c>
      <c r="D92" s="18">
        <v>0</v>
      </c>
      <c r="E92" s="18" t="s">
        <v>547</v>
      </c>
      <c r="F92" s="18" t="s">
        <v>547</v>
      </c>
    </row>
    <row r="93" spans="1:6" s="25" customFormat="1" x14ac:dyDescent="0.25">
      <c r="A93" s="23" t="s">
        <v>9</v>
      </c>
      <c r="B93" s="18" t="s">
        <v>547</v>
      </c>
      <c r="C93" s="18">
        <v>0</v>
      </c>
      <c r="D93" s="18">
        <v>0</v>
      </c>
      <c r="E93" s="18" t="s">
        <v>547</v>
      </c>
      <c r="F93" s="18" t="s">
        <v>547</v>
      </c>
    </row>
    <row r="94" spans="1:6" s="25" customFormat="1" x14ac:dyDescent="0.25">
      <c r="A94" s="23" t="s">
        <v>14</v>
      </c>
      <c r="B94" s="18" t="s">
        <v>547</v>
      </c>
      <c r="C94" s="18">
        <v>0</v>
      </c>
      <c r="D94" s="18">
        <v>0</v>
      </c>
      <c r="E94" s="18" t="s">
        <v>547</v>
      </c>
      <c r="F94" s="18" t="s">
        <v>547</v>
      </c>
    </row>
    <row r="95" spans="1:6" s="25" customFormat="1" x14ac:dyDescent="0.25">
      <c r="A95" s="23" t="s">
        <v>540</v>
      </c>
      <c r="B95" s="18" t="s">
        <v>547</v>
      </c>
      <c r="C95" s="18">
        <v>0</v>
      </c>
      <c r="D95" s="18">
        <v>0</v>
      </c>
      <c r="E95" s="18" t="s">
        <v>547</v>
      </c>
      <c r="F95" s="18" t="s">
        <v>547</v>
      </c>
    </row>
    <row r="96" spans="1:6" s="25" customFormat="1" x14ac:dyDescent="0.25">
      <c r="A96" s="23" t="s">
        <v>541</v>
      </c>
      <c r="B96" s="18" t="s">
        <v>547</v>
      </c>
      <c r="C96" s="18">
        <v>0</v>
      </c>
      <c r="D96" s="18">
        <v>0</v>
      </c>
      <c r="E96" s="18" t="s">
        <v>547</v>
      </c>
      <c r="F96" s="18" t="s">
        <v>547</v>
      </c>
    </row>
    <row r="97" spans="1:6" s="25" customFormat="1" x14ac:dyDescent="0.25">
      <c r="A97" s="23" t="s">
        <v>542</v>
      </c>
      <c r="B97" s="18" t="s">
        <v>547</v>
      </c>
      <c r="C97" s="18">
        <v>0</v>
      </c>
      <c r="D97" s="18">
        <v>0</v>
      </c>
      <c r="E97" s="18" t="s">
        <v>547</v>
      </c>
      <c r="F97" s="18" t="s">
        <v>547</v>
      </c>
    </row>
    <row r="98" spans="1:6" s="25" customFormat="1" x14ac:dyDescent="0.25">
      <c r="A98" s="23" t="s">
        <v>543</v>
      </c>
      <c r="B98" s="18" t="s">
        <v>547</v>
      </c>
      <c r="C98" s="18">
        <v>0</v>
      </c>
      <c r="D98" s="18">
        <v>0</v>
      </c>
      <c r="E98" s="18" t="s">
        <v>547</v>
      </c>
      <c r="F98" s="18" t="s">
        <v>547</v>
      </c>
    </row>
    <row r="99" spans="1:6" s="25" customFormat="1" x14ac:dyDescent="0.25">
      <c r="A99" s="23" t="s">
        <v>544</v>
      </c>
      <c r="B99" s="18" t="s">
        <v>547</v>
      </c>
      <c r="C99" s="18">
        <v>0</v>
      </c>
      <c r="D99" s="18">
        <v>0</v>
      </c>
      <c r="E99" s="18" t="s">
        <v>547</v>
      </c>
      <c r="F99" s="18" t="s">
        <v>547</v>
      </c>
    </row>
    <row r="100" spans="1:6" s="25" customFormat="1" x14ac:dyDescent="0.25">
      <c r="A100" s="23" t="s">
        <v>545</v>
      </c>
      <c r="B100" s="18" t="s">
        <v>547</v>
      </c>
      <c r="C100" s="18">
        <v>0</v>
      </c>
      <c r="D100" s="18">
        <v>0</v>
      </c>
      <c r="E100" s="18" t="s">
        <v>547</v>
      </c>
      <c r="F100" s="18" t="s">
        <v>547</v>
      </c>
    </row>
    <row r="101" spans="1:6" s="25" customFormat="1" x14ac:dyDescent="0.25">
      <c r="A101" s="23" t="s">
        <v>546</v>
      </c>
      <c r="B101" s="18" t="s">
        <v>547</v>
      </c>
      <c r="C101" s="18">
        <v>0</v>
      </c>
      <c r="D101" s="18">
        <v>0</v>
      </c>
      <c r="E101" s="18" t="s">
        <v>547</v>
      </c>
      <c r="F101" s="18" t="s">
        <v>547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opLeftCell="A3" workbookViewId="0">
      <selection activeCell="B27" sqref="B27"/>
    </sheetView>
  </sheetViews>
  <sheetFormatPr baseColWidth="10" defaultColWidth="9.140625" defaultRowHeight="15" x14ac:dyDescent="0.25"/>
  <cols>
    <col min="1" max="1" width="14.28515625" style="11" customWidth="1"/>
    <col min="2" max="2" width="45.140625" customWidth="1"/>
    <col min="3" max="3" width="51.710937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2" t="s">
        <v>98</v>
      </c>
      <c r="B3" s="1" t="s">
        <v>106</v>
      </c>
      <c r="C3" s="1" t="s">
        <v>107</v>
      </c>
    </row>
    <row r="4" spans="1:3" x14ac:dyDescent="0.25">
      <c r="A4" s="22" t="s">
        <v>533</v>
      </c>
      <c r="B4" s="18" t="s">
        <v>547</v>
      </c>
      <c r="C4" s="18" t="s">
        <v>547</v>
      </c>
    </row>
    <row r="5" spans="1:3" s="25" customFormat="1" x14ac:dyDescent="0.25">
      <c r="A5" s="23" t="s">
        <v>469</v>
      </c>
      <c r="B5" s="18" t="s">
        <v>547</v>
      </c>
      <c r="C5" s="18" t="s">
        <v>547</v>
      </c>
    </row>
    <row r="6" spans="1:3" s="25" customFormat="1" x14ac:dyDescent="0.25">
      <c r="A6" s="23" t="s">
        <v>593</v>
      </c>
      <c r="B6" s="18" t="s">
        <v>547</v>
      </c>
      <c r="C6" s="18" t="s">
        <v>547</v>
      </c>
    </row>
    <row r="7" spans="1:3" s="25" customFormat="1" x14ac:dyDescent="0.25">
      <c r="A7" s="23" t="s">
        <v>473</v>
      </c>
      <c r="B7" s="18" t="s">
        <v>547</v>
      </c>
      <c r="C7" s="18" t="s">
        <v>547</v>
      </c>
    </row>
    <row r="8" spans="1:3" s="25" customFormat="1" x14ac:dyDescent="0.25">
      <c r="A8" s="23" t="s">
        <v>470</v>
      </c>
      <c r="B8" s="18" t="s">
        <v>547</v>
      </c>
      <c r="C8" s="18" t="s">
        <v>547</v>
      </c>
    </row>
    <row r="9" spans="1:3" s="25" customFormat="1" x14ac:dyDescent="0.25">
      <c r="A9" s="23" t="s">
        <v>471</v>
      </c>
      <c r="B9" s="18" t="s">
        <v>547</v>
      </c>
      <c r="C9" s="18" t="s">
        <v>547</v>
      </c>
    </row>
    <row r="10" spans="1:3" s="25" customFormat="1" x14ac:dyDescent="0.25">
      <c r="A10" s="23" t="s">
        <v>598</v>
      </c>
      <c r="B10" s="18" t="s">
        <v>547</v>
      </c>
      <c r="C10" s="18" t="s">
        <v>547</v>
      </c>
    </row>
    <row r="11" spans="1:3" s="25" customFormat="1" x14ac:dyDescent="0.25">
      <c r="A11" s="23" t="s">
        <v>472</v>
      </c>
      <c r="B11" s="18" t="s">
        <v>547</v>
      </c>
      <c r="C11" s="18" t="s">
        <v>547</v>
      </c>
    </row>
    <row r="12" spans="1:3" s="25" customFormat="1" x14ac:dyDescent="0.25">
      <c r="A12" s="23" t="s">
        <v>606</v>
      </c>
      <c r="B12" s="18" t="s">
        <v>547</v>
      </c>
      <c r="C12" s="18" t="s">
        <v>547</v>
      </c>
    </row>
    <row r="13" spans="1:3" s="25" customFormat="1" x14ac:dyDescent="0.25">
      <c r="A13" s="23" t="s">
        <v>474</v>
      </c>
      <c r="B13" s="18" t="s">
        <v>547</v>
      </c>
      <c r="C13" s="18" t="s">
        <v>547</v>
      </c>
    </row>
    <row r="14" spans="1:3" s="25" customFormat="1" x14ac:dyDescent="0.25">
      <c r="A14" s="23" t="s">
        <v>567</v>
      </c>
      <c r="B14" s="18" t="s">
        <v>547</v>
      </c>
      <c r="C14" s="18" t="s">
        <v>547</v>
      </c>
    </row>
    <row r="15" spans="1:3" s="25" customFormat="1" x14ac:dyDescent="0.25">
      <c r="A15" s="23" t="s">
        <v>586</v>
      </c>
      <c r="B15" s="18" t="s">
        <v>547</v>
      </c>
      <c r="C15" s="18" t="s">
        <v>547</v>
      </c>
    </row>
    <row r="16" spans="1:3" s="25" customFormat="1" x14ac:dyDescent="0.25">
      <c r="A16" s="23" t="s">
        <v>580</v>
      </c>
      <c r="B16" s="18" t="s">
        <v>547</v>
      </c>
      <c r="C16" s="18" t="s">
        <v>547</v>
      </c>
    </row>
    <row r="17" spans="1:3" s="25" customFormat="1" x14ac:dyDescent="0.25">
      <c r="A17" s="23" t="s">
        <v>530</v>
      </c>
      <c r="B17" s="18" t="s">
        <v>547</v>
      </c>
      <c r="C17" s="18" t="s">
        <v>547</v>
      </c>
    </row>
    <row r="18" spans="1:3" s="25" customFormat="1" x14ac:dyDescent="0.25">
      <c r="A18" s="23" t="s">
        <v>531</v>
      </c>
      <c r="B18" s="18" t="s">
        <v>547</v>
      </c>
      <c r="C18" s="18" t="s">
        <v>547</v>
      </c>
    </row>
    <row r="19" spans="1:3" s="25" customFormat="1" x14ac:dyDescent="0.25">
      <c r="A19" s="23" t="s">
        <v>475</v>
      </c>
      <c r="B19" s="18" t="s">
        <v>547</v>
      </c>
      <c r="C19" s="18" t="s">
        <v>547</v>
      </c>
    </row>
    <row r="20" spans="1:3" s="25" customFormat="1" x14ac:dyDescent="0.25">
      <c r="A20" s="23" t="s">
        <v>476</v>
      </c>
      <c r="B20" s="18" t="s">
        <v>547</v>
      </c>
      <c r="C20" s="18" t="s">
        <v>547</v>
      </c>
    </row>
    <row r="21" spans="1:3" s="25" customFormat="1" x14ac:dyDescent="0.25">
      <c r="A21" s="23" t="s">
        <v>477</v>
      </c>
      <c r="B21" s="18" t="s">
        <v>547</v>
      </c>
      <c r="C21" s="18" t="s">
        <v>547</v>
      </c>
    </row>
    <row r="22" spans="1:3" s="25" customFormat="1" x14ac:dyDescent="0.25">
      <c r="A22" s="23" t="s">
        <v>478</v>
      </c>
      <c r="B22" s="18" t="s">
        <v>547</v>
      </c>
      <c r="C22" s="18" t="s">
        <v>547</v>
      </c>
    </row>
    <row r="23" spans="1:3" s="25" customFormat="1" x14ac:dyDescent="0.25">
      <c r="A23" s="23" t="s">
        <v>479</v>
      </c>
      <c r="B23" s="18" t="s">
        <v>547</v>
      </c>
      <c r="C23" s="18" t="s">
        <v>547</v>
      </c>
    </row>
    <row r="24" spans="1:3" s="25" customFormat="1" x14ac:dyDescent="0.25">
      <c r="A24" s="23" t="s">
        <v>480</v>
      </c>
      <c r="B24" s="18" t="s">
        <v>547</v>
      </c>
      <c r="C24" s="18" t="s">
        <v>547</v>
      </c>
    </row>
    <row r="25" spans="1:3" s="25" customFormat="1" x14ac:dyDescent="0.25">
      <c r="A25" s="23" t="s">
        <v>481</v>
      </c>
      <c r="B25" s="18" t="s">
        <v>547</v>
      </c>
      <c r="C25" s="18" t="s">
        <v>547</v>
      </c>
    </row>
    <row r="26" spans="1:3" s="25" customFormat="1" x14ac:dyDescent="0.25">
      <c r="A26" s="23" t="s">
        <v>482</v>
      </c>
      <c r="B26" s="18" t="s">
        <v>547</v>
      </c>
      <c r="C26" s="18" t="s">
        <v>547</v>
      </c>
    </row>
    <row r="27" spans="1:3" s="25" customFormat="1" x14ac:dyDescent="0.25">
      <c r="A27" s="23" t="s">
        <v>483</v>
      </c>
      <c r="B27" s="18" t="s">
        <v>547</v>
      </c>
      <c r="C27" s="18" t="s">
        <v>547</v>
      </c>
    </row>
    <row r="28" spans="1:3" s="25" customFormat="1" x14ac:dyDescent="0.25">
      <c r="A28" s="23" t="s">
        <v>484</v>
      </c>
      <c r="B28" s="18" t="s">
        <v>547</v>
      </c>
      <c r="C28" s="18" t="s">
        <v>547</v>
      </c>
    </row>
    <row r="29" spans="1:3" s="25" customFormat="1" x14ac:dyDescent="0.25">
      <c r="A29" s="23" t="s">
        <v>589</v>
      </c>
      <c r="B29" s="18" t="s">
        <v>547</v>
      </c>
      <c r="C29" s="18" t="s">
        <v>547</v>
      </c>
    </row>
    <row r="30" spans="1:3" s="25" customFormat="1" x14ac:dyDescent="0.25">
      <c r="A30" s="23" t="s">
        <v>605</v>
      </c>
      <c r="B30" s="18" t="s">
        <v>547</v>
      </c>
      <c r="C30" s="18" t="s">
        <v>547</v>
      </c>
    </row>
    <row r="31" spans="1:3" s="25" customFormat="1" x14ac:dyDescent="0.25">
      <c r="A31" s="23" t="s">
        <v>571</v>
      </c>
      <c r="B31" s="18" t="s">
        <v>547</v>
      </c>
      <c r="C31" s="18" t="s">
        <v>547</v>
      </c>
    </row>
    <row r="32" spans="1:3" s="25" customFormat="1" x14ac:dyDescent="0.25">
      <c r="A32" s="23" t="s">
        <v>575</v>
      </c>
      <c r="B32" s="18" t="s">
        <v>547</v>
      </c>
      <c r="C32" s="18" t="s">
        <v>547</v>
      </c>
    </row>
    <row r="33" spans="1:3" s="25" customFormat="1" x14ac:dyDescent="0.25">
      <c r="A33" s="23" t="s">
        <v>623</v>
      </c>
      <c r="B33" s="18" t="s">
        <v>547</v>
      </c>
      <c r="C33" s="18" t="s">
        <v>547</v>
      </c>
    </row>
    <row r="34" spans="1:3" s="25" customFormat="1" x14ac:dyDescent="0.25">
      <c r="A34" s="23" t="s">
        <v>624</v>
      </c>
      <c r="B34" s="18" t="s">
        <v>547</v>
      </c>
      <c r="C34" s="18" t="s">
        <v>547</v>
      </c>
    </row>
    <row r="35" spans="1:3" s="25" customFormat="1" x14ac:dyDescent="0.25">
      <c r="A35" s="23" t="s">
        <v>485</v>
      </c>
      <c r="B35" s="18" t="s">
        <v>547</v>
      </c>
      <c r="C35" s="18" t="s">
        <v>547</v>
      </c>
    </row>
    <row r="36" spans="1:3" s="25" customFormat="1" x14ac:dyDescent="0.25">
      <c r="A36" s="23" t="s">
        <v>495</v>
      </c>
      <c r="B36" s="18" t="s">
        <v>547</v>
      </c>
      <c r="C36" s="18" t="s">
        <v>547</v>
      </c>
    </row>
    <row r="37" spans="1:3" s="25" customFormat="1" x14ac:dyDescent="0.25">
      <c r="A37" s="23" t="s">
        <v>489</v>
      </c>
      <c r="B37" s="18" t="s">
        <v>547</v>
      </c>
      <c r="C37" s="18" t="s">
        <v>547</v>
      </c>
    </row>
    <row r="38" spans="1:3" s="25" customFormat="1" x14ac:dyDescent="0.25">
      <c r="A38" s="23" t="s">
        <v>486</v>
      </c>
      <c r="B38" s="18" t="s">
        <v>547</v>
      </c>
      <c r="C38" s="18" t="s">
        <v>547</v>
      </c>
    </row>
    <row r="39" spans="1:3" s="25" customFormat="1" x14ac:dyDescent="0.25">
      <c r="A39" s="23" t="s">
        <v>487</v>
      </c>
      <c r="B39" s="18" t="s">
        <v>547</v>
      </c>
      <c r="C39" s="18" t="s">
        <v>547</v>
      </c>
    </row>
    <row r="40" spans="1:3" s="25" customFormat="1" x14ac:dyDescent="0.25">
      <c r="A40" s="23" t="s">
        <v>488</v>
      </c>
      <c r="B40" s="18" t="s">
        <v>547</v>
      </c>
      <c r="C40" s="18" t="s">
        <v>547</v>
      </c>
    </row>
    <row r="41" spans="1:3" s="25" customFormat="1" x14ac:dyDescent="0.25">
      <c r="A41" s="23" t="s">
        <v>490</v>
      </c>
      <c r="B41" s="18" t="s">
        <v>547</v>
      </c>
      <c r="C41" s="18" t="s">
        <v>547</v>
      </c>
    </row>
    <row r="42" spans="1:3" x14ac:dyDescent="0.25">
      <c r="A42" s="23" t="s">
        <v>601</v>
      </c>
      <c r="B42" s="18" t="s">
        <v>547</v>
      </c>
      <c r="C42" s="18" t="s">
        <v>547</v>
      </c>
    </row>
    <row r="43" spans="1:3" x14ac:dyDescent="0.25">
      <c r="A43" s="23" t="s">
        <v>491</v>
      </c>
      <c r="B43" s="18" t="s">
        <v>547</v>
      </c>
      <c r="C43" s="18" t="s">
        <v>547</v>
      </c>
    </row>
    <row r="44" spans="1:3" x14ac:dyDescent="0.25">
      <c r="A44" s="23" t="s">
        <v>492</v>
      </c>
      <c r="B44" s="18" t="s">
        <v>547</v>
      </c>
      <c r="C44" s="18" t="s">
        <v>547</v>
      </c>
    </row>
    <row r="45" spans="1:3" x14ac:dyDescent="0.25">
      <c r="A45" s="23" t="s">
        <v>493</v>
      </c>
      <c r="B45" s="18" t="s">
        <v>547</v>
      </c>
      <c r="C45" s="18" t="s">
        <v>547</v>
      </c>
    </row>
    <row r="46" spans="1:3" x14ac:dyDescent="0.25">
      <c r="A46" s="23" t="s">
        <v>494</v>
      </c>
      <c r="B46" s="18" t="s">
        <v>547</v>
      </c>
      <c r="C46" s="18" t="s">
        <v>547</v>
      </c>
    </row>
    <row r="47" spans="1:3" x14ac:dyDescent="0.25">
      <c r="A47" s="23" t="s">
        <v>496</v>
      </c>
      <c r="B47" s="18" t="s">
        <v>547</v>
      </c>
      <c r="C47" s="18" t="s">
        <v>547</v>
      </c>
    </row>
    <row r="48" spans="1:3" x14ac:dyDescent="0.25">
      <c r="A48" s="23" t="s">
        <v>583</v>
      </c>
      <c r="B48" s="18" t="s">
        <v>547</v>
      </c>
      <c r="C48" s="18" t="s">
        <v>547</v>
      </c>
    </row>
    <row r="49" spans="1:3" x14ac:dyDescent="0.25">
      <c r="A49" s="23" t="s">
        <v>497</v>
      </c>
      <c r="B49" s="18" t="s">
        <v>547</v>
      </c>
      <c r="C49" s="18" t="s">
        <v>547</v>
      </c>
    </row>
    <row r="50" spans="1:3" x14ac:dyDescent="0.25">
      <c r="A50" s="23" t="s">
        <v>498</v>
      </c>
      <c r="B50" s="18" t="s">
        <v>547</v>
      </c>
      <c r="C50" s="18" t="s">
        <v>547</v>
      </c>
    </row>
    <row r="51" spans="1:3" x14ac:dyDescent="0.25">
      <c r="A51" s="23" t="s">
        <v>564</v>
      </c>
      <c r="B51" s="18" t="s">
        <v>547</v>
      </c>
      <c r="C51" s="18" t="s">
        <v>547</v>
      </c>
    </row>
    <row r="52" spans="1:3" x14ac:dyDescent="0.25">
      <c r="A52" s="23" t="s">
        <v>499</v>
      </c>
      <c r="B52" s="18" t="s">
        <v>547</v>
      </c>
      <c r="C52" s="18" t="s">
        <v>547</v>
      </c>
    </row>
    <row r="53" spans="1:3" x14ac:dyDescent="0.25">
      <c r="A53" s="23" t="s">
        <v>500</v>
      </c>
      <c r="B53" s="18" t="s">
        <v>547</v>
      </c>
      <c r="C53" s="18" t="s">
        <v>547</v>
      </c>
    </row>
    <row r="54" spans="1:3" x14ac:dyDescent="0.25">
      <c r="A54" s="23" t="s">
        <v>501</v>
      </c>
      <c r="B54" s="18" t="s">
        <v>547</v>
      </c>
      <c r="C54" s="18" t="s">
        <v>547</v>
      </c>
    </row>
    <row r="55" spans="1:3" x14ac:dyDescent="0.25">
      <c r="A55" s="23" t="s">
        <v>502</v>
      </c>
      <c r="B55" s="18" t="s">
        <v>547</v>
      </c>
      <c r="C55" s="18" t="s">
        <v>547</v>
      </c>
    </row>
    <row r="56" spans="1:3" x14ac:dyDescent="0.25">
      <c r="A56" s="23" t="s">
        <v>503</v>
      </c>
      <c r="B56" s="18" t="s">
        <v>547</v>
      </c>
      <c r="C56" s="18" t="s">
        <v>547</v>
      </c>
    </row>
    <row r="57" spans="1:3" x14ac:dyDescent="0.25">
      <c r="A57" s="23" t="s">
        <v>504</v>
      </c>
      <c r="B57" s="18" t="s">
        <v>547</v>
      </c>
      <c r="C57" s="18" t="s">
        <v>547</v>
      </c>
    </row>
    <row r="58" spans="1:3" x14ac:dyDescent="0.25">
      <c r="A58" s="23" t="s">
        <v>505</v>
      </c>
      <c r="B58" s="18" t="s">
        <v>547</v>
      </c>
      <c r="C58" s="18" t="s">
        <v>547</v>
      </c>
    </row>
    <row r="59" spans="1:3" x14ac:dyDescent="0.25">
      <c r="A59" s="23" t="s">
        <v>506</v>
      </c>
      <c r="B59" s="18" t="s">
        <v>547</v>
      </c>
      <c r="C59" s="18" t="s">
        <v>547</v>
      </c>
    </row>
    <row r="60" spans="1:3" x14ac:dyDescent="0.25">
      <c r="A60" s="23" t="s">
        <v>507</v>
      </c>
      <c r="B60" s="18" t="s">
        <v>547</v>
      </c>
      <c r="C60" s="18" t="s">
        <v>547</v>
      </c>
    </row>
    <row r="61" spans="1:3" x14ac:dyDescent="0.25">
      <c r="A61" s="23" t="s">
        <v>508</v>
      </c>
      <c r="B61" s="18" t="s">
        <v>547</v>
      </c>
      <c r="C61" s="18" t="s">
        <v>547</v>
      </c>
    </row>
    <row r="62" spans="1:3" x14ac:dyDescent="0.25">
      <c r="A62" s="23" t="s">
        <v>509</v>
      </c>
      <c r="B62" s="18" t="s">
        <v>547</v>
      </c>
      <c r="C62" s="18" t="s">
        <v>547</v>
      </c>
    </row>
    <row r="63" spans="1:3" x14ac:dyDescent="0.25">
      <c r="A63" s="23" t="s">
        <v>510</v>
      </c>
      <c r="B63" s="18" t="s">
        <v>547</v>
      </c>
      <c r="C63" s="18" t="s">
        <v>547</v>
      </c>
    </row>
    <row r="64" spans="1:3" x14ac:dyDescent="0.25">
      <c r="A64" s="23" t="s">
        <v>511</v>
      </c>
      <c r="B64" s="18" t="s">
        <v>547</v>
      </c>
      <c r="C64" s="18" t="s">
        <v>547</v>
      </c>
    </row>
    <row r="65" spans="1:3" x14ac:dyDescent="0.25">
      <c r="A65" s="23" t="s">
        <v>512</v>
      </c>
      <c r="B65" s="18" t="s">
        <v>547</v>
      </c>
      <c r="C65" s="18" t="s">
        <v>547</v>
      </c>
    </row>
    <row r="66" spans="1:3" x14ac:dyDescent="0.25">
      <c r="A66" s="23" t="s">
        <v>513</v>
      </c>
      <c r="B66" s="18" t="s">
        <v>547</v>
      </c>
      <c r="C66" s="18" t="s">
        <v>547</v>
      </c>
    </row>
    <row r="67" spans="1:3" x14ac:dyDescent="0.25">
      <c r="A67" s="23" t="s">
        <v>514</v>
      </c>
      <c r="B67" s="18" t="s">
        <v>547</v>
      </c>
      <c r="C67" s="18" t="s">
        <v>547</v>
      </c>
    </row>
    <row r="68" spans="1:3" x14ac:dyDescent="0.25">
      <c r="A68" s="23" t="s">
        <v>515</v>
      </c>
      <c r="B68" s="18" t="s">
        <v>547</v>
      </c>
      <c r="C68" s="18" t="s">
        <v>547</v>
      </c>
    </row>
    <row r="69" spans="1:3" x14ac:dyDescent="0.25">
      <c r="A69" s="23" t="s">
        <v>516</v>
      </c>
      <c r="B69" s="18" t="s">
        <v>547</v>
      </c>
      <c r="C69" s="18" t="s">
        <v>547</v>
      </c>
    </row>
    <row r="70" spans="1:3" x14ac:dyDescent="0.25">
      <c r="A70" s="23" t="s">
        <v>517</v>
      </c>
      <c r="B70" s="18" t="s">
        <v>547</v>
      </c>
      <c r="C70" s="18" t="s">
        <v>547</v>
      </c>
    </row>
    <row r="71" spans="1:3" x14ac:dyDescent="0.25">
      <c r="A71" s="23" t="s">
        <v>518</v>
      </c>
      <c r="B71" s="18" t="s">
        <v>547</v>
      </c>
      <c r="C71" s="18" t="s">
        <v>547</v>
      </c>
    </row>
    <row r="72" spans="1:3" x14ac:dyDescent="0.25">
      <c r="A72" s="23" t="s">
        <v>519</v>
      </c>
      <c r="B72" s="18" t="s">
        <v>547</v>
      </c>
      <c r="C72" s="18" t="s">
        <v>547</v>
      </c>
    </row>
    <row r="73" spans="1:3" x14ac:dyDescent="0.25">
      <c r="A73" s="23" t="s">
        <v>520</v>
      </c>
      <c r="B73" s="18" t="s">
        <v>547</v>
      </c>
      <c r="C73" s="18" t="s">
        <v>547</v>
      </c>
    </row>
    <row r="74" spans="1:3" x14ac:dyDescent="0.25">
      <c r="A74" s="23" t="s">
        <v>521</v>
      </c>
      <c r="B74" s="18" t="s">
        <v>547</v>
      </c>
      <c r="C74" s="18" t="s">
        <v>547</v>
      </c>
    </row>
    <row r="75" spans="1:3" x14ac:dyDescent="0.25">
      <c r="A75" s="23" t="s">
        <v>522</v>
      </c>
      <c r="B75" s="18" t="s">
        <v>547</v>
      </c>
      <c r="C75" s="18" t="s">
        <v>547</v>
      </c>
    </row>
    <row r="76" spans="1:3" x14ac:dyDescent="0.25">
      <c r="A76" s="23" t="s">
        <v>523</v>
      </c>
      <c r="B76" s="18" t="s">
        <v>547</v>
      </c>
      <c r="C76" s="18" t="s">
        <v>547</v>
      </c>
    </row>
    <row r="77" spans="1:3" x14ac:dyDescent="0.25">
      <c r="A77" s="23" t="s">
        <v>524</v>
      </c>
      <c r="B77" s="18" t="s">
        <v>547</v>
      </c>
      <c r="C77" s="18" t="s">
        <v>547</v>
      </c>
    </row>
    <row r="78" spans="1:3" x14ac:dyDescent="0.25">
      <c r="A78" s="23" t="s">
        <v>525</v>
      </c>
      <c r="B78" s="18" t="s">
        <v>547</v>
      </c>
      <c r="C78" s="18" t="s">
        <v>547</v>
      </c>
    </row>
    <row r="79" spans="1:3" x14ac:dyDescent="0.25">
      <c r="A79" s="23" t="s">
        <v>526</v>
      </c>
      <c r="B79" s="18" t="s">
        <v>547</v>
      </c>
      <c r="C79" s="18" t="s">
        <v>547</v>
      </c>
    </row>
    <row r="80" spans="1:3" x14ac:dyDescent="0.25">
      <c r="A80" s="23" t="s">
        <v>527</v>
      </c>
      <c r="B80" s="18" t="s">
        <v>547</v>
      </c>
      <c r="C80" s="18" t="s">
        <v>547</v>
      </c>
    </row>
    <row r="81" spans="1:3" x14ac:dyDescent="0.25">
      <c r="A81" s="23" t="s">
        <v>528</v>
      </c>
      <c r="B81" s="18" t="s">
        <v>547</v>
      </c>
      <c r="C81" s="18" t="s">
        <v>547</v>
      </c>
    </row>
    <row r="82" spans="1:3" x14ac:dyDescent="0.25">
      <c r="A82" s="23" t="s">
        <v>529</v>
      </c>
      <c r="B82" s="18" t="s">
        <v>547</v>
      </c>
      <c r="C82" s="18" t="s">
        <v>547</v>
      </c>
    </row>
    <row r="83" spans="1:3" x14ac:dyDescent="0.25">
      <c r="A83" s="23" t="s">
        <v>628</v>
      </c>
      <c r="B83" s="18" t="s">
        <v>547</v>
      </c>
      <c r="C83" s="18" t="s">
        <v>547</v>
      </c>
    </row>
    <row r="84" spans="1:3" x14ac:dyDescent="0.25">
      <c r="A84" s="23" t="s">
        <v>613</v>
      </c>
      <c r="B84" s="18" t="s">
        <v>547</v>
      </c>
      <c r="C84" s="18" t="s">
        <v>547</v>
      </c>
    </row>
    <row r="85" spans="1:3" x14ac:dyDescent="0.25">
      <c r="A85" s="23" t="s">
        <v>532</v>
      </c>
      <c r="B85" s="18" t="s">
        <v>547</v>
      </c>
      <c r="C85" s="18" t="s">
        <v>547</v>
      </c>
    </row>
    <row r="86" spans="1:3" x14ac:dyDescent="0.25">
      <c r="A86" s="23" t="s">
        <v>534</v>
      </c>
      <c r="B86" s="18" t="s">
        <v>547</v>
      </c>
      <c r="C86" s="18" t="s">
        <v>547</v>
      </c>
    </row>
    <row r="87" spans="1:3" s="40" customFormat="1" x14ac:dyDescent="0.25">
      <c r="A87" s="23" t="s">
        <v>535</v>
      </c>
      <c r="B87" s="18" t="s">
        <v>547</v>
      </c>
      <c r="C87" s="18" t="s">
        <v>547</v>
      </c>
    </row>
    <row r="88" spans="1:3" x14ac:dyDescent="0.25">
      <c r="A88" s="23" t="s">
        <v>536</v>
      </c>
      <c r="B88" s="18" t="s">
        <v>547</v>
      </c>
      <c r="C88" s="18" t="s">
        <v>547</v>
      </c>
    </row>
    <row r="89" spans="1:3" x14ac:dyDescent="0.25">
      <c r="A89" s="23" t="s">
        <v>562</v>
      </c>
      <c r="B89" s="18" t="s">
        <v>547</v>
      </c>
      <c r="C89" s="18" t="s">
        <v>547</v>
      </c>
    </row>
    <row r="90" spans="1:3" x14ac:dyDescent="0.25">
      <c r="A90" s="23" t="s">
        <v>537</v>
      </c>
      <c r="B90" s="18" t="s">
        <v>547</v>
      </c>
      <c r="C90" s="18" t="s">
        <v>547</v>
      </c>
    </row>
    <row r="91" spans="1:3" x14ac:dyDescent="0.25">
      <c r="A91" s="23" t="s">
        <v>538</v>
      </c>
      <c r="B91" s="18" t="s">
        <v>547</v>
      </c>
      <c r="C91" s="18" t="s">
        <v>547</v>
      </c>
    </row>
    <row r="92" spans="1:3" x14ac:dyDescent="0.25">
      <c r="A92" s="23" t="s">
        <v>539</v>
      </c>
      <c r="B92" s="18" t="s">
        <v>547</v>
      </c>
      <c r="C92" s="18" t="s">
        <v>547</v>
      </c>
    </row>
    <row r="93" spans="1:3" x14ac:dyDescent="0.25">
      <c r="A93" s="23" t="s">
        <v>9</v>
      </c>
      <c r="B93" s="18" t="s">
        <v>547</v>
      </c>
      <c r="C93" s="18" t="s">
        <v>547</v>
      </c>
    </row>
    <row r="94" spans="1:3" x14ac:dyDescent="0.25">
      <c r="A94" s="23" t="s">
        <v>14</v>
      </c>
      <c r="B94" s="18" t="s">
        <v>547</v>
      </c>
      <c r="C94" s="18" t="s">
        <v>547</v>
      </c>
    </row>
    <row r="95" spans="1:3" x14ac:dyDescent="0.25">
      <c r="A95" s="23" t="s">
        <v>540</v>
      </c>
      <c r="B95" s="18" t="s">
        <v>547</v>
      </c>
      <c r="C95" s="18" t="s">
        <v>547</v>
      </c>
    </row>
    <row r="96" spans="1:3" x14ac:dyDescent="0.25">
      <c r="A96" s="23" t="s">
        <v>541</v>
      </c>
      <c r="B96" s="18" t="s">
        <v>547</v>
      </c>
      <c r="C96" s="18" t="s">
        <v>547</v>
      </c>
    </row>
    <row r="97" spans="1:3" x14ac:dyDescent="0.25">
      <c r="A97" s="23" t="s">
        <v>542</v>
      </c>
      <c r="B97" s="18" t="s">
        <v>547</v>
      </c>
      <c r="C97" s="18" t="s">
        <v>547</v>
      </c>
    </row>
    <row r="98" spans="1:3" x14ac:dyDescent="0.25">
      <c r="A98" s="23" t="s">
        <v>543</v>
      </c>
      <c r="B98" s="18" t="s">
        <v>547</v>
      </c>
      <c r="C98" s="18" t="s">
        <v>547</v>
      </c>
    </row>
    <row r="99" spans="1:3" x14ac:dyDescent="0.25">
      <c r="A99" s="23" t="s">
        <v>544</v>
      </c>
      <c r="B99" s="18" t="s">
        <v>547</v>
      </c>
      <c r="C99" s="18" t="s">
        <v>547</v>
      </c>
    </row>
    <row r="100" spans="1:3" x14ac:dyDescent="0.25">
      <c r="A100" s="23" t="s">
        <v>545</v>
      </c>
      <c r="B100" s="16" t="s">
        <v>547</v>
      </c>
      <c r="C100" s="16" t="s">
        <v>547</v>
      </c>
    </row>
    <row r="101" spans="1:3" x14ac:dyDescent="0.25">
      <c r="A101" s="23" t="s">
        <v>546</v>
      </c>
      <c r="B101" s="16" t="s">
        <v>547</v>
      </c>
      <c r="C101" s="16" t="s">
        <v>547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11" style="11" customWidth="1"/>
    <col min="2" max="2" width="26.5703125" customWidth="1"/>
    <col min="3" max="3" width="20.7109375" customWidth="1"/>
    <col min="4" max="4" width="22" customWidth="1"/>
    <col min="5" max="5" width="26.28515625" customWidth="1"/>
    <col min="6" max="6" width="28.5703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ht="30" x14ac:dyDescent="0.25">
      <c r="A3" s="12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s="25" customFormat="1" x14ac:dyDescent="0.25">
      <c r="A4" s="23" t="s">
        <v>533</v>
      </c>
      <c r="B4" s="18" t="s">
        <v>548</v>
      </c>
      <c r="C4" s="24">
        <v>39219.9</v>
      </c>
      <c r="D4" s="24">
        <v>30544.71</v>
      </c>
      <c r="E4" s="18" t="s">
        <v>467</v>
      </c>
      <c r="F4" s="18" t="s">
        <v>549</v>
      </c>
    </row>
    <row r="5" spans="1:6" s="25" customFormat="1" x14ac:dyDescent="0.25">
      <c r="A5" s="23" t="s">
        <v>469</v>
      </c>
      <c r="B5" s="18" t="s">
        <v>548</v>
      </c>
      <c r="C5" s="24">
        <v>29419.07</v>
      </c>
      <c r="D5" s="24">
        <v>23684.13</v>
      </c>
      <c r="E5" s="18" t="s">
        <v>467</v>
      </c>
      <c r="F5" s="18" t="s">
        <v>549</v>
      </c>
    </row>
    <row r="6" spans="1:6" s="25" customFormat="1" x14ac:dyDescent="0.25">
      <c r="A6" s="23" t="s">
        <v>593</v>
      </c>
      <c r="B6" s="18" t="s">
        <v>548</v>
      </c>
      <c r="C6" s="24">
        <v>29419.07</v>
      </c>
      <c r="D6" s="24">
        <v>23684.13</v>
      </c>
      <c r="E6" s="18" t="s">
        <v>467</v>
      </c>
      <c r="F6" s="18" t="s">
        <v>549</v>
      </c>
    </row>
    <row r="7" spans="1:6" s="25" customFormat="1" x14ac:dyDescent="0.25">
      <c r="A7" s="23" t="s">
        <v>473</v>
      </c>
      <c r="B7" s="18" t="s">
        <v>548</v>
      </c>
      <c r="C7" s="24">
        <v>29419.07</v>
      </c>
      <c r="D7" s="24">
        <v>23684.13</v>
      </c>
      <c r="E7" s="18" t="s">
        <v>467</v>
      </c>
      <c r="F7" s="18" t="s">
        <v>549</v>
      </c>
    </row>
    <row r="8" spans="1:6" s="25" customFormat="1" x14ac:dyDescent="0.25">
      <c r="A8" s="23" t="s">
        <v>470</v>
      </c>
      <c r="B8" s="18" t="s">
        <v>548</v>
      </c>
      <c r="C8" s="24">
        <v>29419.07</v>
      </c>
      <c r="D8" s="24">
        <v>23684.13</v>
      </c>
      <c r="E8" s="18" t="s">
        <v>467</v>
      </c>
      <c r="F8" s="18" t="s">
        <v>549</v>
      </c>
    </row>
    <row r="9" spans="1:6" s="25" customFormat="1" x14ac:dyDescent="0.25">
      <c r="A9" s="23" t="s">
        <v>471</v>
      </c>
      <c r="B9" s="18" t="s">
        <v>548</v>
      </c>
      <c r="C9" s="24">
        <v>29419.07</v>
      </c>
      <c r="D9" s="24">
        <v>23684.13</v>
      </c>
      <c r="E9" s="18" t="s">
        <v>467</v>
      </c>
      <c r="F9" s="18" t="s">
        <v>549</v>
      </c>
    </row>
    <row r="10" spans="1:6" s="25" customFormat="1" x14ac:dyDescent="0.25">
      <c r="A10" s="23" t="s">
        <v>598</v>
      </c>
      <c r="B10" s="18" t="s">
        <v>548</v>
      </c>
      <c r="C10" s="24">
        <v>29419.07</v>
      </c>
      <c r="D10" s="24">
        <v>23684.13</v>
      </c>
      <c r="E10" s="18" t="s">
        <v>467</v>
      </c>
      <c r="F10" s="18" t="s">
        <v>549</v>
      </c>
    </row>
    <row r="11" spans="1:6" s="25" customFormat="1" ht="17.25" customHeight="1" x14ac:dyDescent="0.25">
      <c r="A11" s="23" t="s">
        <v>472</v>
      </c>
      <c r="B11" s="18" t="s">
        <v>548</v>
      </c>
      <c r="C11" s="24">
        <v>29419.07</v>
      </c>
      <c r="D11" s="24">
        <v>23684.13</v>
      </c>
      <c r="E11" s="18" t="s">
        <v>467</v>
      </c>
      <c r="F11" s="18" t="s">
        <v>549</v>
      </c>
    </row>
    <row r="12" spans="1:6" s="42" customFormat="1" ht="17.25" customHeight="1" x14ac:dyDescent="0.25">
      <c r="A12" s="23" t="s">
        <v>606</v>
      </c>
      <c r="B12" s="41" t="s">
        <v>548</v>
      </c>
      <c r="C12" s="24">
        <v>15161.8</v>
      </c>
      <c r="D12" s="24">
        <v>12854.98</v>
      </c>
      <c r="E12" s="41" t="s">
        <v>467</v>
      </c>
      <c r="F12" s="41" t="s">
        <v>549</v>
      </c>
    </row>
    <row r="13" spans="1:6" s="25" customFormat="1" x14ac:dyDescent="0.25">
      <c r="A13" s="23" t="s">
        <v>474</v>
      </c>
      <c r="B13" s="18" t="s">
        <v>548</v>
      </c>
      <c r="C13" s="24">
        <v>15161.8</v>
      </c>
      <c r="D13" s="24">
        <v>12854.98</v>
      </c>
      <c r="E13" s="18" t="s">
        <v>467</v>
      </c>
      <c r="F13" s="18" t="s">
        <v>549</v>
      </c>
    </row>
    <row r="14" spans="1:6" s="25" customFormat="1" x14ac:dyDescent="0.25">
      <c r="A14" s="23" t="s">
        <v>567</v>
      </c>
      <c r="B14" s="18" t="s">
        <v>548</v>
      </c>
      <c r="C14" s="24">
        <v>15161.8</v>
      </c>
      <c r="D14" s="24">
        <v>12854.98</v>
      </c>
      <c r="E14" s="18" t="s">
        <v>467</v>
      </c>
      <c r="F14" s="18" t="s">
        <v>549</v>
      </c>
    </row>
    <row r="15" spans="1:6" s="25" customFormat="1" x14ac:dyDescent="0.25">
      <c r="A15" s="23" t="s">
        <v>586</v>
      </c>
      <c r="B15" s="18" t="s">
        <v>548</v>
      </c>
      <c r="C15" s="24">
        <v>15161.8</v>
      </c>
      <c r="D15" s="24">
        <v>12854.98</v>
      </c>
      <c r="E15" s="18" t="s">
        <v>467</v>
      </c>
      <c r="F15" s="18" t="s">
        <v>549</v>
      </c>
    </row>
    <row r="16" spans="1:6" s="25" customFormat="1" x14ac:dyDescent="0.25">
      <c r="A16" s="23" t="s">
        <v>580</v>
      </c>
      <c r="B16" s="18" t="s">
        <v>548</v>
      </c>
      <c r="C16" s="24">
        <v>11075.45</v>
      </c>
      <c r="D16" s="47">
        <v>10195.14</v>
      </c>
      <c r="E16" s="18" t="s">
        <v>467</v>
      </c>
      <c r="F16" s="18" t="s">
        <v>549</v>
      </c>
    </row>
    <row r="17" spans="1:6" s="25" customFormat="1" x14ac:dyDescent="0.25">
      <c r="A17" s="23" t="s">
        <v>530</v>
      </c>
      <c r="B17" s="18" t="s">
        <v>548</v>
      </c>
      <c r="C17" s="24">
        <v>11357.24</v>
      </c>
      <c r="D17" s="24">
        <v>8322.2900000000009</v>
      </c>
      <c r="E17" s="18" t="s">
        <v>467</v>
      </c>
      <c r="F17" s="18" t="s">
        <v>549</v>
      </c>
    </row>
    <row r="18" spans="1:6" s="25" customFormat="1" x14ac:dyDescent="0.25">
      <c r="A18" s="23" t="s">
        <v>531</v>
      </c>
      <c r="B18" s="18" t="s">
        <v>548</v>
      </c>
      <c r="C18" s="24">
        <v>10712.89</v>
      </c>
      <c r="D18" s="24">
        <v>7847.79</v>
      </c>
      <c r="E18" s="18" t="s">
        <v>467</v>
      </c>
      <c r="F18" s="18" t="s">
        <v>549</v>
      </c>
    </row>
    <row r="19" spans="1:6" s="25" customFormat="1" x14ac:dyDescent="0.25">
      <c r="A19" s="23" t="s">
        <v>475</v>
      </c>
      <c r="B19" s="18" t="s">
        <v>548</v>
      </c>
      <c r="C19" s="24">
        <v>9297.7999999999993</v>
      </c>
      <c r="D19" s="24">
        <v>8332.31</v>
      </c>
      <c r="E19" s="18" t="s">
        <v>467</v>
      </c>
      <c r="F19" s="18" t="s">
        <v>549</v>
      </c>
    </row>
    <row r="20" spans="1:6" s="25" customFormat="1" x14ac:dyDescent="0.25">
      <c r="A20" s="23" t="s">
        <v>476</v>
      </c>
      <c r="B20" s="18" t="s">
        <v>548</v>
      </c>
      <c r="C20" s="24">
        <v>9297.7999999999993</v>
      </c>
      <c r="D20" s="24">
        <v>7359.39</v>
      </c>
      <c r="E20" s="18" t="s">
        <v>467</v>
      </c>
      <c r="F20" s="18" t="s">
        <v>549</v>
      </c>
    </row>
    <row r="21" spans="1:6" s="25" customFormat="1" x14ac:dyDescent="0.25">
      <c r="A21" s="23" t="s">
        <v>477</v>
      </c>
      <c r="B21" s="18" t="s">
        <v>548</v>
      </c>
      <c r="C21" s="24">
        <v>9297.7999999999993</v>
      </c>
      <c r="D21" s="24">
        <v>7138.56</v>
      </c>
      <c r="E21" s="18" t="s">
        <v>467</v>
      </c>
      <c r="F21" s="18" t="s">
        <v>549</v>
      </c>
    </row>
    <row r="22" spans="1:6" s="25" customFormat="1" x14ac:dyDescent="0.25">
      <c r="A22" s="23" t="s">
        <v>478</v>
      </c>
      <c r="B22" s="18" t="s">
        <v>548</v>
      </c>
      <c r="C22" s="24">
        <v>9297.7999999999993</v>
      </c>
      <c r="D22" s="24">
        <v>7359.39</v>
      </c>
      <c r="E22" s="18" t="s">
        <v>467</v>
      </c>
      <c r="F22" s="18" t="s">
        <v>549</v>
      </c>
    </row>
    <row r="23" spans="1:6" s="25" customFormat="1" x14ac:dyDescent="0.25">
      <c r="A23" s="23" t="s">
        <v>479</v>
      </c>
      <c r="B23" s="18" t="s">
        <v>548</v>
      </c>
      <c r="C23" s="24">
        <v>6045.57</v>
      </c>
      <c r="D23" s="24">
        <v>5226.68</v>
      </c>
      <c r="E23" s="18" t="s">
        <v>467</v>
      </c>
      <c r="F23" s="18" t="s">
        <v>549</v>
      </c>
    </row>
    <row r="24" spans="1:6" s="25" customFormat="1" x14ac:dyDescent="0.25">
      <c r="A24" s="23" t="s">
        <v>480</v>
      </c>
      <c r="B24" s="18" t="s">
        <v>548</v>
      </c>
      <c r="C24" s="24">
        <v>6045.57</v>
      </c>
      <c r="D24" s="24">
        <v>4889.87</v>
      </c>
      <c r="E24" s="18" t="s">
        <v>467</v>
      </c>
      <c r="F24" s="18" t="s">
        <v>549</v>
      </c>
    </row>
    <row r="25" spans="1:6" s="25" customFormat="1" x14ac:dyDescent="0.25">
      <c r="A25" s="23" t="s">
        <v>481</v>
      </c>
      <c r="B25" s="18" t="s">
        <v>548</v>
      </c>
      <c r="C25" s="24">
        <v>6045.57</v>
      </c>
      <c r="D25" s="24">
        <v>4889.87</v>
      </c>
      <c r="E25" s="18" t="s">
        <v>467</v>
      </c>
      <c r="F25" s="18" t="s">
        <v>549</v>
      </c>
    </row>
    <row r="26" spans="1:6" s="25" customFormat="1" x14ac:dyDescent="0.25">
      <c r="A26" s="23" t="s">
        <v>482</v>
      </c>
      <c r="B26" s="18" t="s">
        <v>548</v>
      </c>
      <c r="C26" s="24">
        <v>6045.57</v>
      </c>
      <c r="D26" s="24">
        <v>4889.87</v>
      </c>
      <c r="E26" s="18" t="s">
        <v>467</v>
      </c>
      <c r="F26" s="18" t="s">
        <v>549</v>
      </c>
    </row>
    <row r="27" spans="1:6" s="25" customFormat="1" x14ac:dyDescent="0.25">
      <c r="A27" s="23" t="s">
        <v>483</v>
      </c>
      <c r="B27" s="18" t="s">
        <v>548</v>
      </c>
      <c r="C27" s="24">
        <v>6045.57</v>
      </c>
      <c r="D27" s="24">
        <v>4889.87</v>
      </c>
      <c r="E27" s="18" t="s">
        <v>467</v>
      </c>
      <c r="F27" s="18" t="s">
        <v>549</v>
      </c>
    </row>
    <row r="28" spans="1:6" s="25" customFormat="1" x14ac:dyDescent="0.25">
      <c r="A28" s="23" t="s">
        <v>484</v>
      </c>
      <c r="B28" s="18" t="s">
        <v>548</v>
      </c>
      <c r="C28" s="24">
        <v>6045.57</v>
      </c>
      <c r="D28" s="24">
        <v>5862.79</v>
      </c>
      <c r="E28" s="18" t="s">
        <v>467</v>
      </c>
      <c r="F28" s="18" t="s">
        <v>549</v>
      </c>
    </row>
    <row r="29" spans="1:6" s="25" customFormat="1" x14ac:dyDescent="0.25">
      <c r="A29" s="23" t="s">
        <v>589</v>
      </c>
      <c r="B29" s="18" t="s">
        <v>548</v>
      </c>
      <c r="C29" s="24">
        <v>6045.57</v>
      </c>
      <c r="D29" s="24">
        <v>5969.75</v>
      </c>
      <c r="E29" s="18" t="s">
        <v>467</v>
      </c>
      <c r="F29" s="18" t="s">
        <v>549</v>
      </c>
    </row>
    <row r="30" spans="1:6" s="25" customFormat="1" x14ac:dyDescent="0.25">
      <c r="A30" s="23" t="s">
        <v>605</v>
      </c>
      <c r="B30" s="18" t="s">
        <v>548</v>
      </c>
      <c r="C30" s="24">
        <v>6045.57</v>
      </c>
      <c r="D30" s="24">
        <v>5969.75</v>
      </c>
      <c r="E30" s="18" t="s">
        <v>467</v>
      </c>
      <c r="F30" s="18" t="s">
        <v>549</v>
      </c>
    </row>
    <row r="31" spans="1:6" s="25" customFormat="1" x14ac:dyDescent="0.25">
      <c r="A31" s="23" t="s">
        <v>571</v>
      </c>
      <c r="B31" s="18" t="s">
        <v>548</v>
      </c>
      <c r="C31" s="24">
        <v>6045.57</v>
      </c>
      <c r="D31" s="24">
        <v>5969.75</v>
      </c>
      <c r="E31" s="18" t="s">
        <v>467</v>
      </c>
      <c r="F31" s="18" t="s">
        <v>549</v>
      </c>
    </row>
    <row r="32" spans="1:6" s="25" customFormat="1" x14ac:dyDescent="0.25">
      <c r="A32" s="23" t="s">
        <v>575</v>
      </c>
      <c r="B32" s="18" t="s">
        <v>548</v>
      </c>
      <c r="C32" s="24">
        <v>5576.2</v>
      </c>
      <c r="D32" s="24">
        <v>5770.8</v>
      </c>
      <c r="E32" s="18" t="s">
        <v>467</v>
      </c>
      <c r="F32" s="18" t="s">
        <v>549</v>
      </c>
    </row>
    <row r="33" spans="1:6" s="25" customFormat="1" x14ac:dyDescent="0.25">
      <c r="A33" s="23" t="s">
        <v>623</v>
      </c>
      <c r="B33" s="18" t="s">
        <v>548</v>
      </c>
      <c r="C33" s="24">
        <v>5813.05</v>
      </c>
      <c r="D33" s="24">
        <v>5969.75</v>
      </c>
      <c r="E33" s="18" t="s">
        <v>467</v>
      </c>
      <c r="F33" s="18" t="s">
        <v>549</v>
      </c>
    </row>
    <row r="34" spans="1:6" s="25" customFormat="1" x14ac:dyDescent="0.25">
      <c r="A34" s="23" t="s">
        <v>624</v>
      </c>
      <c r="B34" s="18" t="s">
        <v>548</v>
      </c>
      <c r="C34" s="24">
        <v>5417</v>
      </c>
      <c r="D34" s="24">
        <v>5632.17</v>
      </c>
      <c r="E34" s="18" t="s">
        <v>467</v>
      </c>
      <c r="F34" s="18" t="s">
        <v>549</v>
      </c>
    </row>
    <row r="35" spans="1:6" s="25" customFormat="1" x14ac:dyDescent="0.25">
      <c r="A35" s="23" t="s">
        <v>485</v>
      </c>
      <c r="B35" s="18" t="s">
        <v>548</v>
      </c>
      <c r="C35" s="24">
        <v>5731.3</v>
      </c>
      <c r="D35" s="24">
        <v>4199.93</v>
      </c>
      <c r="E35" s="18" t="s">
        <v>467</v>
      </c>
      <c r="F35" s="18" t="s">
        <v>549</v>
      </c>
    </row>
    <row r="36" spans="1:6" s="25" customFormat="1" x14ac:dyDescent="0.25">
      <c r="A36" s="23" t="s">
        <v>495</v>
      </c>
      <c r="B36" s="18" t="s">
        <v>548</v>
      </c>
      <c r="C36" s="24">
        <v>5731.3</v>
      </c>
      <c r="D36" s="24">
        <v>5614.51</v>
      </c>
      <c r="E36" s="18" t="s">
        <v>467</v>
      </c>
      <c r="F36" s="18" t="s">
        <v>549</v>
      </c>
    </row>
    <row r="37" spans="1:6" s="25" customFormat="1" x14ac:dyDescent="0.25">
      <c r="A37" s="23" t="s">
        <v>489</v>
      </c>
      <c r="B37" s="18" t="s">
        <v>548</v>
      </c>
      <c r="C37" s="24">
        <v>5731.3</v>
      </c>
      <c r="D37" s="24">
        <v>4641.59</v>
      </c>
      <c r="E37" s="18" t="s">
        <v>467</v>
      </c>
      <c r="F37" s="18" t="s">
        <v>549</v>
      </c>
    </row>
    <row r="38" spans="1:6" s="25" customFormat="1" x14ac:dyDescent="0.25">
      <c r="A38" s="23" t="s">
        <v>486</v>
      </c>
      <c r="B38" s="18" t="s">
        <v>548</v>
      </c>
      <c r="C38" s="24">
        <v>5731.3</v>
      </c>
      <c r="D38" s="24">
        <v>5614.51</v>
      </c>
      <c r="E38" s="18" t="s">
        <v>467</v>
      </c>
      <c r="F38" s="18" t="s">
        <v>549</v>
      </c>
    </row>
    <row r="39" spans="1:6" s="25" customFormat="1" x14ac:dyDescent="0.25">
      <c r="A39" s="23" t="s">
        <v>487</v>
      </c>
      <c r="B39" s="18" t="s">
        <v>548</v>
      </c>
      <c r="C39" s="24">
        <v>5098.3</v>
      </c>
      <c r="D39" s="24">
        <v>4457.12</v>
      </c>
      <c r="E39" s="18" t="s">
        <v>467</v>
      </c>
      <c r="F39" s="18" t="s">
        <v>549</v>
      </c>
    </row>
    <row r="40" spans="1:6" s="25" customFormat="1" x14ac:dyDescent="0.25">
      <c r="A40" s="23" t="s">
        <v>488</v>
      </c>
      <c r="B40" s="18" t="s">
        <v>548</v>
      </c>
      <c r="C40" s="24">
        <v>5576.2</v>
      </c>
      <c r="D40" s="24">
        <v>4519.07</v>
      </c>
      <c r="E40" s="18" t="s">
        <v>467</v>
      </c>
      <c r="F40" s="18" t="s">
        <v>549</v>
      </c>
    </row>
    <row r="41" spans="1:6" s="25" customFormat="1" x14ac:dyDescent="0.25">
      <c r="A41" s="23" t="s">
        <v>490</v>
      </c>
      <c r="B41" s="18" t="s">
        <v>548</v>
      </c>
      <c r="C41" s="24">
        <v>5576.2</v>
      </c>
      <c r="D41" s="24">
        <v>5491.99</v>
      </c>
      <c r="E41" s="18" t="s">
        <v>467</v>
      </c>
      <c r="F41" s="18" t="s">
        <v>549</v>
      </c>
    </row>
    <row r="42" spans="1:6" s="25" customFormat="1" x14ac:dyDescent="0.25">
      <c r="A42" s="23" t="s">
        <v>601</v>
      </c>
      <c r="B42" s="18" t="s">
        <v>548</v>
      </c>
      <c r="C42" s="24">
        <v>5576.2</v>
      </c>
      <c r="D42" s="24">
        <v>5770.8</v>
      </c>
      <c r="E42" s="18" t="s">
        <v>467</v>
      </c>
      <c r="F42" s="18" t="s">
        <v>549</v>
      </c>
    </row>
    <row r="43" spans="1:6" s="25" customFormat="1" x14ac:dyDescent="0.25">
      <c r="A43" s="23" t="s">
        <v>491</v>
      </c>
      <c r="B43" s="18" t="s">
        <v>548</v>
      </c>
      <c r="C43" s="24">
        <v>5576.2</v>
      </c>
      <c r="D43" s="24">
        <v>5271.16</v>
      </c>
      <c r="E43" s="18" t="s">
        <v>467</v>
      </c>
      <c r="F43" s="18" t="s">
        <v>549</v>
      </c>
    </row>
    <row r="44" spans="1:6" s="25" customFormat="1" x14ac:dyDescent="0.25">
      <c r="A44" s="23" t="s">
        <v>492</v>
      </c>
      <c r="B44" s="18" t="s">
        <v>548</v>
      </c>
      <c r="C44" s="24">
        <v>5576.2</v>
      </c>
      <c r="D44" s="24">
        <v>5491.99</v>
      </c>
      <c r="E44" s="18" t="s">
        <v>467</v>
      </c>
      <c r="F44" s="18" t="s">
        <v>549</v>
      </c>
    </row>
    <row r="45" spans="1:6" s="25" customFormat="1" x14ac:dyDescent="0.25">
      <c r="A45" s="23" t="s">
        <v>493</v>
      </c>
      <c r="B45" s="18" t="s">
        <v>548</v>
      </c>
      <c r="C45" s="24">
        <v>5576.2</v>
      </c>
      <c r="D45" s="24">
        <v>4519.07</v>
      </c>
      <c r="E45" s="18" t="s">
        <v>467</v>
      </c>
      <c r="F45" s="18" t="s">
        <v>549</v>
      </c>
    </row>
    <row r="46" spans="1:6" s="25" customFormat="1" x14ac:dyDescent="0.25">
      <c r="A46" s="23" t="s">
        <v>494</v>
      </c>
      <c r="B46" s="18" t="s">
        <v>548</v>
      </c>
      <c r="C46" s="24">
        <v>5576.2</v>
      </c>
      <c r="D46" s="24">
        <v>5491.99</v>
      </c>
      <c r="E46" s="18" t="s">
        <v>467</v>
      </c>
      <c r="F46" s="18" t="s">
        <v>549</v>
      </c>
    </row>
    <row r="47" spans="1:6" s="25" customFormat="1" x14ac:dyDescent="0.25">
      <c r="A47" s="23" t="s">
        <v>496</v>
      </c>
      <c r="B47" s="18" t="s">
        <v>548</v>
      </c>
      <c r="C47" s="24">
        <v>5576.2</v>
      </c>
      <c r="D47" s="24">
        <v>4681.2299999999996</v>
      </c>
      <c r="E47" s="18" t="s">
        <v>467</v>
      </c>
      <c r="F47" s="18" t="s">
        <v>549</v>
      </c>
    </row>
    <row r="48" spans="1:6" s="25" customFormat="1" x14ac:dyDescent="0.25">
      <c r="A48" s="23" t="s">
        <v>583</v>
      </c>
      <c r="B48" s="18" t="s">
        <v>548</v>
      </c>
      <c r="C48" s="24">
        <v>5576.2</v>
      </c>
      <c r="D48" s="24">
        <v>4519.07</v>
      </c>
      <c r="E48" s="18" t="s">
        <v>467</v>
      </c>
      <c r="F48" s="18" t="s">
        <v>549</v>
      </c>
    </row>
    <row r="49" spans="1:6" s="25" customFormat="1" x14ac:dyDescent="0.25">
      <c r="A49" s="23" t="s">
        <v>497</v>
      </c>
      <c r="B49" s="18" t="s">
        <v>548</v>
      </c>
      <c r="C49" s="24">
        <v>5576.2</v>
      </c>
      <c r="D49" s="24">
        <v>5491.99</v>
      </c>
      <c r="E49" s="18" t="s">
        <v>467</v>
      </c>
      <c r="F49" s="18" t="s">
        <v>549</v>
      </c>
    </row>
    <row r="50" spans="1:6" s="25" customFormat="1" x14ac:dyDescent="0.25">
      <c r="A50" s="23" t="s">
        <v>498</v>
      </c>
      <c r="B50" s="18" t="s">
        <v>548</v>
      </c>
      <c r="C50" s="24">
        <v>5417</v>
      </c>
      <c r="D50" s="24">
        <v>6075.32</v>
      </c>
      <c r="E50" s="18" t="s">
        <v>467</v>
      </c>
      <c r="F50" s="18" t="s">
        <v>549</v>
      </c>
    </row>
    <row r="51" spans="1:6" s="25" customFormat="1" x14ac:dyDescent="0.25">
      <c r="A51" s="23" t="s">
        <v>564</v>
      </c>
      <c r="B51" s="18" t="s">
        <v>548</v>
      </c>
      <c r="C51" s="24">
        <v>5417</v>
      </c>
      <c r="D51" s="24">
        <v>5632.17</v>
      </c>
      <c r="E51" s="18" t="s">
        <v>467</v>
      </c>
      <c r="F51" s="18" t="s">
        <v>549</v>
      </c>
    </row>
    <row r="52" spans="1:6" s="25" customFormat="1" x14ac:dyDescent="0.25">
      <c r="A52" s="23" t="s">
        <v>499</v>
      </c>
      <c r="B52" s="18" t="s">
        <v>548</v>
      </c>
      <c r="C52" s="24">
        <v>13114.9</v>
      </c>
      <c r="D52" s="24">
        <v>11901.24</v>
      </c>
      <c r="E52" s="18" t="s">
        <v>467</v>
      </c>
      <c r="F52" s="18" t="s">
        <v>549</v>
      </c>
    </row>
    <row r="53" spans="1:6" s="25" customFormat="1" x14ac:dyDescent="0.25">
      <c r="A53" s="23" t="s">
        <v>500</v>
      </c>
      <c r="B53" s="18" t="s">
        <v>548</v>
      </c>
      <c r="C53" s="24">
        <v>13114.9</v>
      </c>
      <c r="D53" s="24">
        <v>11901.24</v>
      </c>
      <c r="E53" s="18" t="s">
        <v>467</v>
      </c>
      <c r="F53" s="18" t="s">
        <v>549</v>
      </c>
    </row>
    <row r="54" spans="1:6" s="25" customFormat="1" x14ac:dyDescent="0.25">
      <c r="A54" s="23" t="s">
        <v>501</v>
      </c>
      <c r="B54" s="18" t="s">
        <v>548</v>
      </c>
      <c r="C54" s="24">
        <v>13114.9</v>
      </c>
      <c r="D54" s="24">
        <v>11901.24</v>
      </c>
      <c r="E54" s="18" t="s">
        <v>467</v>
      </c>
      <c r="F54" s="18" t="s">
        <v>549</v>
      </c>
    </row>
    <row r="55" spans="1:6" s="25" customFormat="1" x14ac:dyDescent="0.25">
      <c r="A55" s="23" t="s">
        <v>502</v>
      </c>
      <c r="B55" s="18" t="s">
        <v>548</v>
      </c>
      <c r="C55" s="24">
        <v>13114.9</v>
      </c>
      <c r="D55" s="24">
        <v>11901.24</v>
      </c>
      <c r="E55" s="18" t="s">
        <v>467</v>
      </c>
      <c r="F55" s="18" t="s">
        <v>549</v>
      </c>
    </row>
    <row r="56" spans="1:6" s="25" customFormat="1" x14ac:dyDescent="0.25">
      <c r="A56" s="23" t="s">
        <v>503</v>
      </c>
      <c r="B56" s="18" t="s">
        <v>548</v>
      </c>
      <c r="C56" s="24">
        <v>13114.9</v>
      </c>
      <c r="D56" s="24">
        <v>11901.24</v>
      </c>
      <c r="E56" s="18" t="s">
        <v>467</v>
      </c>
      <c r="F56" s="18" t="s">
        <v>549</v>
      </c>
    </row>
    <row r="57" spans="1:6" s="25" customFormat="1" x14ac:dyDescent="0.25">
      <c r="A57" s="23" t="s">
        <v>504</v>
      </c>
      <c r="B57" s="18" t="s">
        <v>548</v>
      </c>
      <c r="C57" s="24">
        <v>13114.9</v>
      </c>
      <c r="D57" s="24">
        <v>11901.24</v>
      </c>
      <c r="E57" s="18" t="s">
        <v>467</v>
      </c>
      <c r="F57" s="18" t="s">
        <v>549</v>
      </c>
    </row>
    <row r="58" spans="1:6" s="25" customFormat="1" x14ac:dyDescent="0.25">
      <c r="A58" s="23" t="s">
        <v>505</v>
      </c>
      <c r="B58" s="18" t="s">
        <v>548</v>
      </c>
      <c r="C58" s="24">
        <v>13114.9</v>
      </c>
      <c r="D58" s="24">
        <v>11901.24</v>
      </c>
      <c r="E58" s="18" t="s">
        <v>467</v>
      </c>
      <c r="F58" s="18" t="s">
        <v>549</v>
      </c>
    </row>
    <row r="59" spans="1:6" s="25" customFormat="1" x14ac:dyDescent="0.25">
      <c r="A59" s="23" t="s">
        <v>506</v>
      </c>
      <c r="B59" s="18" t="s">
        <v>548</v>
      </c>
      <c r="C59" s="24">
        <v>13114.9</v>
      </c>
      <c r="D59" s="24">
        <v>11901.24</v>
      </c>
      <c r="E59" s="18" t="s">
        <v>467</v>
      </c>
      <c r="F59" s="18" t="s">
        <v>549</v>
      </c>
    </row>
    <row r="60" spans="1:6" s="25" customFormat="1" x14ac:dyDescent="0.25">
      <c r="A60" s="23" t="s">
        <v>507</v>
      </c>
      <c r="B60" s="18" t="s">
        <v>548</v>
      </c>
      <c r="C60" s="24">
        <v>13114.9</v>
      </c>
      <c r="D60" s="24">
        <v>10476.200000000001</v>
      </c>
      <c r="E60" s="18" t="s">
        <v>467</v>
      </c>
      <c r="F60" s="18" t="s">
        <v>549</v>
      </c>
    </row>
    <row r="61" spans="1:6" s="25" customFormat="1" x14ac:dyDescent="0.25">
      <c r="A61" s="23" t="s">
        <v>508</v>
      </c>
      <c r="B61" s="18" t="s">
        <v>548</v>
      </c>
      <c r="C61" s="24">
        <v>13114.9</v>
      </c>
      <c r="D61" s="24">
        <v>11901.24</v>
      </c>
      <c r="E61" s="18" t="s">
        <v>467</v>
      </c>
      <c r="F61" s="18" t="s">
        <v>549</v>
      </c>
    </row>
    <row r="62" spans="1:6" s="25" customFormat="1" x14ac:dyDescent="0.25">
      <c r="A62" s="23" t="s">
        <v>509</v>
      </c>
      <c r="B62" s="18" t="s">
        <v>548</v>
      </c>
      <c r="C62" s="24">
        <v>13114.9</v>
      </c>
      <c r="D62" s="24">
        <v>11248.87</v>
      </c>
      <c r="E62" s="18" t="s">
        <v>467</v>
      </c>
      <c r="F62" s="18" t="s">
        <v>549</v>
      </c>
    </row>
    <row r="63" spans="1:6" s="25" customFormat="1" x14ac:dyDescent="0.25">
      <c r="A63" s="23" t="s">
        <v>510</v>
      </c>
      <c r="B63" s="18" t="s">
        <v>548</v>
      </c>
      <c r="C63" s="24">
        <v>13114.9</v>
      </c>
      <c r="D63" s="24">
        <v>10534.87</v>
      </c>
      <c r="E63" s="18" t="s">
        <v>467</v>
      </c>
      <c r="F63" s="18" t="s">
        <v>549</v>
      </c>
    </row>
    <row r="64" spans="1:6" s="25" customFormat="1" x14ac:dyDescent="0.25">
      <c r="A64" s="23" t="s">
        <v>511</v>
      </c>
      <c r="B64" s="18" t="s">
        <v>548</v>
      </c>
      <c r="C64" s="24">
        <v>11829.48</v>
      </c>
      <c r="D64" s="24">
        <v>10860.44</v>
      </c>
      <c r="E64" s="18" t="s">
        <v>467</v>
      </c>
      <c r="F64" s="18" t="s">
        <v>549</v>
      </c>
    </row>
    <row r="65" spans="1:6" s="25" customFormat="1" x14ac:dyDescent="0.25">
      <c r="A65" s="23" t="s">
        <v>512</v>
      </c>
      <c r="B65" s="18" t="s">
        <v>548</v>
      </c>
      <c r="C65" s="24">
        <v>11829.48</v>
      </c>
      <c r="D65" s="24">
        <v>9473.9699999999993</v>
      </c>
      <c r="E65" s="18" t="s">
        <v>467</v>
      </c>
      <c r="F65" s="18" t="s">
        <v>549</v>
      </c>
    </row>
    <row r="66" spans="1:6" s="25" customFormat="1" x14ac:dyDescent="0.25">
      <c r="A66" s="23" t="s">
        <v>513</v>
      </c>
      <c r="B66" s="18" t="s">
        <v>548</v>
      </c>
      <c r="C66" s="24">
        <v>11829.48</v>
      </c>
      <c r="D66" s="24">
        <v>8896.5300000000007</v>
      </c>
      <c r="E66" s="18" t="s">
        <v>467</v>
      </c>
      <c r="F66" s="18" t="s">
        <v>549</v>
      </c>
    </row>
    <row r="67" spans="1:6" s="25" customFormat="1" x14ac:dyDescent="0.25">
      <c r="A67" s="23" t="s">
        <v>514</v>
      </c>
      <c r="B67" s="18" t="s">
        <v>548</v>
      </c>
      <c r="C67" s="24">
        <v>10919.52</v>
      </c>
      <c r="D67" s="24">
        <v>8796.18</v>
      </c>
      <c r="E67" s="18" t="s">
        <v>467</v>
      </c>
      <c r="F67" s="18" t="s">
        <v>549</v>
      </c>
    </row>
    <row r="68" spans="1:6" s="25" customFormat="1" x14ac:dyDescent="0.25">
      <c r="A68" s="23" t="s">
        <v>515</v>
      </c>
      <c r="B68" s="18" t="s">
        <v>548</v>
      </c>
      <c r="C68" s="24">
        <v>11829.48</v>
      </c>
      <c r="D68" s="24">
        <v>10505.56</v>
      </c>
      <c r="E68" s="18" t="s">
        <v>467</v>
      </c>
      <c r="F68" s="18" t="s">
        <v>549</v>
      </c>
    </row>
    <row r="69" spans="1:6" s="25" customFormat="1" x14ac:dyDescent="0.25">
      <c r="A69" s="23" t="s">
        <v>516</v>
      </c>
      <c r="B69" s="18" t="s">
        <v>548</v>
      </c>
      <c r="C69" s="46">
        <v>11829.48</v>
      </c>
      <c r="D69" s="24">
        <v>10505.56</v>
      </c>
      <c r="E69" s="18" t="s">
        <v>467</v>
      </c>
      <c r="F69" s="18" t="s">
        <v>549</v>
      </c>
    </row>
    <row r="70" spans="1:6" s="25" customFormat="1" x14ac:dyDescent="0.25">
      <c r="A70" s="23" t="s">
        <v>517</v>
      </c>
      <c r="B70" s="18" t="s">
        <v>548</v>
      </c>
      <c r="C70" s="24">
        <v>11829.48</v>
      </c>
      <c r="D70" s="24">
        <v>5430.22</v>
      </c>
      <c r="E70" s="18" t="s">
        <v>467</v>
      </c>
      <c r="F70" s="18" t="s">
        <v>549</v>
      </c>
    </row>
    <row r="71" spans="1:6" s="25" customFormat="1" x14ac:dyDescent="0.25">
      <c r="A71" s="23" t="s">
        <v>518</v>
      </c>
      <c r="B71" s="18" t="s">
        <v>548</v>
      </c>
      <c r="C71" s="24">
        <v>11829.48</v>
      </c>
      <c r="D71" s="24">
        <v>10860.44</v>
      </c>
      <c r="E71" s="18" t="s">
        <v>467</v>
      </c>
      <c r="F71" s="18" t="s">
        <v>549</v>
      </c>
    </row>
    <row r="72" spans="1:6" s="25" customFormat="1" x14ac:dyDescent="0.25">
      <c r="A72" s="23" t="s">
        <v>519</v>
      </c>
      <c r="B72" s="18" t="s">
        <v>548</v>
      </c>
      <c r="C72" s="46">
        <v>11829.48</v>
      </c>
      <c r="D72" s="24">
        <v>10860.44</v>
      </c>
      <c r="E72" s="18" t="s">
        <v>467</v>
      </c>
      <c r="F72" s="18" t="s">
        <v>549</v>
      </c>
    </row>
    <row r="73" spans="1:6" s="25" customFormat="1" x14ac:dyDescent="0.25">
      <c r="A73" s="23" t="s">
        <v>520</v>
      </c>
      <c r="B73" s="18" t="s">
        <v>548</v>
      </c>
      <c r="C73" s="24">
        <v>11829.48</v>
      </c>
      <c r="D73" s="24">
        <v>10505.56</v>
      </c>
      <c r="E73" s="18" t="s">
        <v>467</v>
      </c>
      <c r="F73" s="18" t="s">
        <v>549</v>
      </c>
    </row>
    <row r="74" spans="1:6" s="25" customFormat="1" x14ac:dyDescent="0.25">
      <c r="A74" s="23" t="s">
        <v>521</v>
      </c>
      <c r="B74" s="18" t="s">
        <v>548</v>
      </c>
      <c r="C74" s="24">
        <v>11829.48</v>
      </c>
      <c r="D74" s="24">
        <v>10860.44</v>
      </c>
      <c r="E74" s="18" t="s">
        <v>467</v>
      </c>
      <c r="F74" s="18" t="s">
        <v>549</v>
      </c>
    </row>
    <row r="75" spans="1:6" s="25" customFormat="1" x14ac:dyDescent="0.25">
      <c r="A75" s="23" t="s">
        <v>522</v>
      </c>
      <c r="B75" s="18" t="s">
        <v>548</v>
      </c>
      <c r="C75" s="24">
        <v>11829.48</v>
      </c>
      <c r="D75" s="24">
        <v>11574.44</v>
      </c>
      <c r="E75" s="18" t="s">
        <v>467</v>
      </c>
      <c r="F75" s="18" t="s">
        <v>549</v>
      </c>
    </row>
    <row r="76" spans="1:6" s="25" customFormat="1" x14ac:dyDescent="0.25">
      <c r="A76" s="23" t="s">
        <v>523</v>
      </c>
      <c r="B76" s="18" t="s">
        <v>548</v>
      </c>
      <c r="C76" s="24">
        <v>11829.48</v>
      </c>
      <c r="D76" s="24">
        <v>9532.64</v>
      </c>
      <c r="E76" s="18" t="s">
        <v>467</v>
      </c>
      <c r="F76" s="18" t="s">
        <v>549</v>
      </c>
    </row>
    <row r="77" spans="1:6" s="25" customFormat="1" x14ac:dyDescent="0.25">
      <c r="A77" s="23" t="s">
        <v>524</v>
      </c>
      <c r="B77" s="18" t="s">
        <v>548</v>
      </c>
      <c r="C77" s="24">
        <v>11829.48</v>
      </c>
      <c r="D77" s="24">
        <v>10505.56</v>
      </c>
      <c r="E77" s="18" t="s">
        <v>467</v>
      </c>
      <c r="F77" s="18" t="s">
        <v>549</v>
      </c>
    </row>
    <row r="78" spans="1:6" s="25" customFormat="1" x14ac:dyDescent="0.25">
      <c r="A78" s="23" t="s">
        <v>525</v>
      </c>
      <c r="B78" s="18" t="s">
        <v>548</v>
      </c>
      <c r="C78" s="24">
        <v>11829.48</v>
      </c>
      <c r="D78" s="24">
        <v>10860.44</v>
      </c>
      <c r="E78" s="18" t="s">
        <v>467</v>
      </c>
      <c r="F78" s="18" t="s">
        <v>549</v>
      </c>
    </row>
    <row r="79" spans="1:6" s="25" customFormat="1" x14ac:dyDescent="0.25">
      <c r="A79" s="23" t="s">
        <v>526</v>
      </c>
      <c r="B79" s="18" t="s">
        <v>548</v>
      </c>
      <c r="C79" s="24">
        <v>11829.48</v>
      </c>
      <c r="D79" s="24">
        <v>9532.64</v>
      </c>
      <c r="E79" s="18" t="s">
        <v>467</v>
      </c>
      <c r="F79" s="18" t="s">
        <v>549</v>
      </c>
    </row>
    <row r="80" spans="1:6" s="25" customFormat="1" x14ac:dyDescent="0.25">
      <c r="A80" s="23" t="s">
        <v>527</v>
      </c>
      <c r="B80" s="18" t="s">
        <v>548</v>
      </c>
      <c r="C80" s="24">
        <v>8189.64</v>
      </c>
      <c r="D80" s="24">
        <v>7805.46</v>
      </c>
      <c r="E80" s="18" t="s">
        <v>467</v>
      </c>
      <c r="F80" s="18" t="s">
        <v>549</v>
      </c>
    </row>
    <row r="81" spans="1:6" s="25" customFormat="1" x14ac:dyDescent="0.25">
      <c r="A81" s="23" t="s">
        <v>528</v>
      </c>
      <c r="B81" s="18" t="s">
        <v>548</v>
      </c>
      <c r="C81" s="24">
        <v>11829.48</v>
      </c>
      <c r="D81" s="24">
        <v>10505.56</v>
      </c>
      <c r="E81" s="18" t="s">
        <v>467</v>
      </c>
      <c r="F81" s="18" t="s">
        <v>549</v>
      </c>
    </row>
    <row r="82" spans="1:6" s="25" customFormat="1" x14ac:dyDescent="0.25">
      <c r="A82" s="23" t="s">
        <v>529</v>
      </c>
      <c r="B82" s="18" t="s">
        <v>548</v>
      </c>
      <c r="C82" s="24">
        <v>11829.48</v>
      </c>
      <c r="D82" s="24">
        <v>10860.44</v>
      </c>
      <c r="E82" s="18" t="s">
        <v>467</v>
      </c>
      <c r="F82" s="18" t="s">
        <v>549</v>
      </c>
    </row>
    <row r="83" spans="1:6" s="25" customFormat="1" x14ac:dyDescent="0.25">
      <c r="A83" s="23" t="s">
        <v>628</v>
      </c>
      <c r="B83" s="18" t="s">
        <v>548</v>
      </c>
      <c r="C83" s="24">
        <v>11829.48</v>
      </c>
      <c r="D83" s="24">
        <v>10505.56</v>
      </c>
      <c r="E83" s="18" t="s">
        <v>467</v>
      </c>
      <c r="F83" s="18" t="s">
        <v>549</v>
      </c>
    </row>
    <row r="84" spans="1:6" s="25" customFormat="1" x14ac:dyDescent="0.25">
      <c r="A84" s="23" t="s">
        <v>613</v>
      </c>
      <c r="B84" s="18" t="s">
        <v>548</v>
      </c>
      <c r="C84" s="24">
        <v>27753.72</v>
      </c>
      <c r="D84" s="24">
        <v>22518.39</v>
      </c>
      <c r="E84" s="18" t="s">
        <v>467</v>
      </c>
      <c r="F84" s="18" t="s">
        <v>549</v>
      </c>
    </row>
    <row r="85" spans="1:6" s="25" customFormat="1" x14ac:dyDescent="0.25">
      <c r="A85" s="23" t="s">
        <v>532</v>
      </c>
      <c r="B85" s="18" t="s">
        <v>548</v>
      </c>
      <c r="C85" s="24">
        <v>9794.85</v>
      </c>
      <c r="D85" s="24">
        <v>8952.81</v>
      </c>
      <c r="E85" s="18" t="s">
        <v>467</v>
      </c>
      <c r="F85" s="18" t="s">
        <v>549</v>
      </c>
    </row>
    <row r="86" spans="1:6" s="25" customFormat="1" x14ac:dyDescent="0.25">
      <c r="A86" s="23" t="s">
        <v>534</v>
      </c>
      <c r="B86" s="18" t="s">
        <v>548</v>
      </c>
      <c r="C86" s="24">
        <v>9543.7000000000007</v>
      </c>
      <c r="D86" s="24">
        <v>8747.15</v>
      </c>
      <c r="E86" s="18" t="s">
        <v>467</v>
      </c>
      <c r="F86" s="18" t="s">
        <v>549</v>
      </c>
    </row>
    <row r="87" spans="1:6" s="25" customFormat="1" x14ac:dyDescent="0.25">
      <c r="A87" s="23" t="s">
        <v>535</v>
      </c>
      <c r="B87" s="18" t="s">
        <v>548</v>
      </c>
      <c r="C87" s="24">
        <v>7032.2</v>
      </c>
      <c r="D87" s="24">
        <v>6660.15</v>
      </c>
      <c r="E87" s="18" t="s">
        <v>467</v>
      </c>
      <c r="F87" s="18" t="s">
        <v>549</v>
      </c>
    </row>
    <row r="88" spans="1:6" s="25" customFormat="1" x14ac:dyDescent="0.25">
      <c r="A88" s="23" t="s">
        <v>536</v>
      </c>
      <c r="B88" s="18" t="s">
        <v>548</v>
      </c>
      <c r="C88" s="24">
        <v>8287.9500000000007</v>
      </c>
      <c r="D88" s="24">
        <v>7718.8</v>
      </c>
      <c r="E88" s="18" t="s">
        <v>467</v>
      </c>
      <c r="F88" s="18" t="s">
        <v>549</v>
      </c>
    </row>
    <row r="89" spans="1:6" s="25" customFormat="1" x14ac:dyDescent="0.25">
      <c r="A89" s="23" t="s">
        <v>562</v>
      </c>
      <c r="B89" s="18" t="s">
        <v>548</v>
      </c>
      <c r="C89" s="24">
        <v>9794.85</v>
      </c>
      <c r="D89" s="24">
        <v>8952.81</v>
      </c>
      <c r="E89" s="18" t="s">
        <v>467</v>
      </c>
      <c r="F89" s="18" t="s">
        <v>549</v>
      </c>
    </row>
    <row r="90" spans="1:6" s="25" customFormat="1" x14ac:dyDescent="0.25">
      <c r="A90" s="23" t="s">
        <v>537</v>
      </c>
      <c r="B90" s="18" t="s">
        <v>548</v>
      </c>
      <c r="C90" s="24">
        <v>9794.85</v>
      </c>
      <c r="D90" s="24">
        <v>8952.81</v>
      </c>
      <c r="E90" s="18" t="s">
        <v>467</v>
      </c>
      <c r="F90" s="18" t="s">
        <v>549</v>
      </c>
    </row>
    <row r="91" spans="1:6" s="25" customFormat="1" ht="16.5" customHeight="1" x14ac:dyDescent="0.25">
      <c r="A91" s="23" t="s">
        <v>538</v>
      </c>
      <c r="B91" s="18" t="s">
        <v>548</v>
      </c>
      <c r="C91" s="24">
        <v>9794.85</v>
      </c>
      <c r="D91" s="24">
        <v>8952.81</v>
      </c>
      <c r="E91" s="18" t="s">
        <v>467</v>
      </c>
      <c r="F91" s="18" t="s">
        <v>549</v>
      </c>
    </row>
    <row r="92" spans="1:6" s="25" customFormat="1" x14ac:dyDescent="0.25">
      <c r="A92" s="23" t="s">
        <v>539</v>
      </c>
      <c r="B92" s="18" t="s">
        <v>548</v>
      </c>
      <c r="C92" s="24">
        <v>8287.9500000000007</v>
      </c>
      <c r="D92" s="24">
        <v>7718.8</v>
      </c>
      <c r="E92" s="18" t="s">
        <v>467</v>
      </c>
      <c r="F92" s="18" t="s">
        <v>549</v>
      </c>
    </row>
    <row r="93" spans="1:6" s="25" customFormat="1" x14ac:dyDescent="0.25">
      <c r="A93" s="23" t="s">
        <v>9</v>
      </c>
      <c r="B93" s="18" t="s">
        <v>548</v>
      </c>
      <c r="C93" s="24">
        <v>5776.45</v>
      </c>
      <c r="D93" s="24">
        <v>5567.87</v>
      </c>
      <c r="E93" s="18" t="s">
        <v>467</v>
      </c>
      <c r="F93" s="18" t="s">
        <v>549</v>
      </c>
    </row>
    <row r="94" spans="1:6" s="25" customFormat="1" x14ac:dyDescent="0.25">
      <c r="A94" s="23" t="s">
        <v>14</v>
      </c>
      <c r="B94" s="18" t="s">
        <v>548</v>
      </c>
      <c r="C94" s="24">
        <v>9794.85</v>
      </c>
      <c r="D94" s="24">
        <v>8952.81</v>
      </c>
      <c r="E94" s="18" t="s">
        <v>467</v>
      </c>
      <c r="F94" s="18" t="s">
        <v>549</v>
      </c>
    </row>
    <row r="95" spans="1:6" s="25" customFormat="1" x14ac:dyDescent="0.25">
      <c r="A95" s="23" t="s">
        <v>540</v>
      </c>
      <c r="B95" s="18" t="s">
        <v>548</v>
      </c>
      <c r="C95" s="24">
        <v>14303.52</v>
      </c>
      <c r="D95" s="24">
        <v>12180.03</v>
      </c>
      <c r="E95" s="18" t="s">
        <v>467</v>
      </c>
      <c r="F95" s="18" t="s">
        <v>549</v>
      </c>
    </row>
    <row r="96" spans="1:6" s="25" customFormat="1" x14ac:dyDescent="0.25">
      <c r="A96" s="23" t="s">
        <v>541</v>
      </c>
      <c r="B96" s="18" t="s">
        <v>548</v>
      </c>
      <c r="C96" s="24">
        <v>14303.52</v>
      </c>
      <c r="D96" s="24">
        <v>9135.0300000000007</v>
      </c>
      <c r="E96" s="18" t="s">
        <v>467</v>
      </c>
      <c r="F96" s="18" t="s">
        <v>549</v>
      </c>
    </row>
    <row r="97" spans="1:6" s="25" customFormat="1" x14ac:dyDescent="0.25">
      <c r="A97" s="23" t="s">
        <v>542</v>
      </c>
      <c r="B97" s="18" t="s">
        <v>548</v>
      </c>
      <c r="C97" s="24">
        <v>9543.7000000000007</v>
      </c>
      <c r="D97" s="24">
        <v>8747.15</v>
      </c>
      <c r="E97" s="18" t="s">
        <v>467</v>
      </c>
      <c r="F97" s="18" t="s">
        <v>549</v>
      </c>
    </row>
    <row r="98" spans="1:6" s="25" customFormat="1" x14ac:dyDescent="0.25">
      <c r="A98" s="23" t="s">
        <v>543</v>
      </c>
      <c r="B98" s="18" t="s">
        <v>548</v>
      </c>
      <c r="C98" s="24">
        <v>8287.9500000000007</v>
      </c>
      <c r="D98" s="24">
        <v>7718.8</v>
      </c>
      <c r="E98" s="18" t="s">
        <v>467</v>
      </c>
      <c r="F98" s="18" t="s">
        <v>549</v>
      </c>
    </row>
    <row r="99" spans="1:6" s="25" customFormat="1" x14ac:dyDescent="0.25">
      <c r="A99" s="23" t="s">
        <v>544</v>
      </c>
      <c r="B99" s="18" t="s">
        <v>548</v>
      </c>
      <c r="C99" s="24">
        <v>9794.85</v>
      </c>
      <c r="D99" s="24">
        <v>8952.81</v>
      </c>
      <c r="E99" s="18" t="s">
        <v>467</v>
      </c>
      <c r="F99" s="18" t="s">
        <v>549</v>
      </c>
    </row>
    <row r="100" spans="1:6" s="25" customFormat="1" x14ac:dyDescent="0.25">
      <c r="A100" s="23" t="s">
        <v>545</v>
      </c>
      <c r="B100" s="18" t="s">
        <v>548</v>
      </c>
      <c r="C100" s="24">
        <v>7621.22</v>
      </c>
      <c r="D100" s="24">
        <v>7315.1</v>
      </c>
      <c r="E100" s="18" t="s">
        <v>467</v>
      </c>
      <c r="F100" s="18" t="s">
        <v>549</v>
      </c>
    </row>
    <row r="101" spans="1:6" s="25" customFormat="1" x14ac:dyDescent="0.25">
      <c r="A101" s="23" t="s">
        <v>546</v>
      </c>
      <c r="B101" s="18" t="s">
        <v>548</v>
      </c>
      <c r="C101" s="24">
        <v>9543.7000000000007</v>
      </c>
      <c r="D101" s="24">
        <v>5248.29</v>
      </c>
      <c r="E101" s="18" t="s">
        <v>467</v>
      </c>
      <c r="F101" s="18" t="s">
        <v>549</v>
      </c>
    </row>
  </sheetData>
  <pageMargins left="0.7" right="0.7" top="0.75" bottom="0.75" header="0.3" footer="0.3"/>
  <pageSetup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C120" sqref="C120"/>
    </sheetView>
  </sheetViews>
  <sheetFormatPr baseColWidth="10" defaultColWidth="9.140625" defaultRowHeight="15" x14ac:dyDescent="0.25"/>
  <cols>
    <col min="1" max="1" width="7.7109375" customWidth="1"/>
    <col min="2" max="2" width="24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27.75" customHeight="1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22" t="s">
        <v>533</v>
      </c>
      <c r="B4" s="26" t="s">
        <v>550</v>
      </c>
      <c r="C4" s="27">
        <v>0</v>
      </c>
      <c r="D4" s="27">
        <v>0</v>
      </c>
      <c r="E4" s="26" t="s">
        <v>467</v>
      </c>
      <c r="F4" s="26" t="s">
        <v>547</v>
      </c>
    </row>
    <row r="5" spans="1:6" s="25" customFormat="1" x14ac:dyDescent="0.25">
      <c r="A5" s="23" t="s">
        <v>469</v>
      </c>
      <c r="B5" s="26" t="s">
        <v>550</v>
      </c>
      <c r="C5" s="27">
        <v>0</v>
      </c>
      <c r="D5" s="27">
        <v>0</v>
      </c>
      <c r="E5" s="26" t="s">
        <v>467</v>
      </c>
      <c r="F5" s="26" t="s">
        <v>547</v>
      </c>
    </row>
    <row r="6" spans="1:6" s="25" customFormat="1" x14ac:dyDescent="0.25">
      <c r="A6" s="23" t="s">
        <v>593</v>
      </c>
      <c r="B6" s="26" t="s">
        <v>550</v>
      </c>
      <c r="C6" s="27">
        <v>0</v>
      </c>
      <c r="D6" s="27">
        <v>0</v>
      </c>
      <c r="E6" s="26" t="s">
        <v>467</v>
      </c>
      <c r="F6" s="26" t="s">
        <v>547</v>
      </c>
    </row>
    <row r="7" spans="1:6" s="25" customFormat="1" x14ac:dyDescent="0.25">
      <c r="A7" s="23" t="s">
        <v>473</v>
      </c>
      <c r="B7" s="26" t="s">
        <v>550</v>
      </c>
      <c r="C7" s="27">
        <v>0</v>
      </c>
      <c r="D7" s="27">
        <v>0</v>
      </c>
      <c r="E7" s="26" t="s">
        <v>467</v>
      </c>
      <c r="F7" s="26" t="s">
        <v>547</v>
      </c>
    </row>
    <row r="8" spans="1:6" s="25" customFormat="1" x14ac:dyDescent="0.25">
      <c r="A8" s="23" t="s">
        <v>470</v>
      </c>
      <c r="B8" s="26" t="s">
        <v>550</v>
      </c>
      <c r="C8" s="27">
        <v>0</v>
      </c>
      <c r="D8" s="27">
        <v>0</v>
      </c>
      <c r="E8" s="26" t="s">
        <v>467</v>
      </c>
      <c r="F8" s="26" t="s">
        <v>547</v>
      </c>
    </row>
    <row r="9" spans="1:6" s="25" customFormat="1" x14ac:dyDescent="0.25">
      <c r="A9" s="23" t="s">
        <v>471</v>
      </c>
      <c r="B9" s="26" t="s">
        <v>550</v>
      </c>
      <c r="C9" s="27">
        <v>0</v>
      </c>
      <c r="D9" s="27">
        <v>0</v>
      </c>
      <c r="E9" s="26" t="s">
        <v>467</v>
      </c>
      <c r="F9" s="26" t="s">
        <v>547</v>
      </c>
    </row>
    <row r="10" spans="1:6" s="25" customFormat="1" x14ac:dyDescent="0.25">
      <c r="A10" s="23" t="s">
        <v>598</v>
      </c>
      <c r="B10" s="26" t="s">
        <v>550</v>
      </c>
      <c r="C10" s="27">
        <v>0</v>
      </c>
      <c r="D10" s="27">
        <v>0</v>
      </c>
      <c r="E10" s="26" t="s">
        <v>467</v>
      </c>
      <c r="F10" s="26" t="s">
        <v>547</v>
      </c>
    </row>
    <row r="11" spans="1:6" s="25" customFormat="1" x14ac:dyDescent="0.25">
      <c r="A11" s="23" t="s">
        <v>472</v>
      </c>
      <c r="B11" s="26" t="s">
        <v>550</v>
      </c>
      <c r="C11" s="27">
        <v>0</v>
      </c>
      <c r="D11" s="27">
        <v>0</v>
      </c>
      <c r="E11" s="26" t="s">
        <v>467</v>
      </c>
      <c r="F11" s="26" t="s">
        <v>547</v>
      </c>
    </row>
    <row r="12" spans="1:6" s="25" customFormat="1" x14ac:dyDescent="0.25">
      <c r="A12" s="23" t="s">
        <v>606</v>
      </c>
      <c r="B12" s="26" t="s">
        <v>550</v>
      </c>
      <c r="C12" s="27">
        <v>0</v>
      </c>
      <c r="D12" s="27">
        <v>0</v>
      </c>
      <c r="E12" s="26" t="s">
        <v>467</v>
      </c>
      <c r="F12" s="26" t="s">
        <v>547</v>
      </c>
    </row>
    <row r="13" spans="1:6" s="25" customFormat="1" x14ac:dyDescent="0.25">
      <c r="A13" s="23" t="s">
        <v>474</v>
      </c>
      <c r="B13" s="26" t="s">
        <v>550</v>
      </c>
      <c r="C13" s="27">
        <v>0</v>
      </c>
      <c r="D13" s="27">
        <v>0</v>
      </c>
      <c r="E13" s="26" t="s">
        <v>467</v>
      </c>
      <c r="F13" s="26" t="s">
        <v>547</v>
      </c>
    </row>
    <row r="14" spans="1:6" s="25" customFormat="1" x14ac:dyDescent="0.25">
      <c r="A14" s="23" t="s">
        <v>567</v>
      </c>
      <c r="B14" s="26" t="s">
        <v>550</v>
      </c>
      <c r="C14" s="27">
        <v>0</v>
      </c>
      <c r="D14" s="27">
        <v>0</v>
      </c>
      <c r="E14" s="26" t="s">
        <v>467</v>
      </c>
      <c r="F14" s="26" t="s">
        <v>547</v>
      </c>
    </row>
    <row r="15" spans="1:6" s="25" customFormat="1" x14ac:dyDescent="0.25">
      <c r="A15" s="23" t="s">
        <v>586</v>
      </c>
      <c r="B15" s="26" t="s">
        <v>550</v>
      </c>
      <c r="C15" s="27">
        <v>0</v>
      </c>
      <c r="D15" s="27">
        <v>0</v>
      </c>
      <c r="E15" s="26" t="s">
        <v>467</v>
      </c>
      <c r="F15" s="26" t="s">
        <v>547</v>
      </c>
    </row>
    <row r="16" spans="1:6" s="25" customFormat="1" x14ac:dyDescent="0.25">
      <c r="A16" s="23" t="s">
        <v>580</v>
      </c>
      <c r="B16" s="26" t="s">
        <v>550</v>
      </c>
      <c r="C16" s="27">
        <v>0</v>
      </c>
      <c r="D16" s="27">
        <v>0</v>
      </c>
      <c r="E16" s="26" t="s">
        <v>467</v>
      </c>
      <c r="F16" s="26" t="s">
        <v>547</v>
      </c>
    </row>
    <row r="17" spans="1:6" s="25" customFormat="1" x14ac:dyDescent="0.25">
      <c r="A17" s="23" t="s">
        <v>530</v>
      </c>
      <c r="B17" s="26" t="s">
        <v>550</v>
      </c>
      <c r="C17" s="27">
        <v>0</v>
      </c>
      <c r="D17" s="27">
        <v>0</v>
      </c>
      <c r="E17" s="26" t="s">
        <v>467</v>
      </c>
      <c r="F17" s="26" t="s">
        <v>547</v>
      </c>
    </row>
    <row r="18" spans="1:6" s="25" customFormat="1" x14ac:dyDescent="0.25">
      <c r="A18" s="23" t="s">
        <v>531</v>
      </c>
      <c r="B18" s="26" t="s">
        <v>550</v>
      </c>
      <c r="C18" s="27">
        <v>0</v>
      </c>
      <c r="D18" s="27">
        <v>0</v>
      </c>
      <c r="E18" s="26" t="s">
        <v>467</v>
      </c>
      <c r="F18" s="26" t="s">
        <v>547</v>
      </c>
    </row>
    <row r="19" spans="1:6" s="25" customFormat="1" x14ac:dyDescent="0.25">
      <c r="A19" s="23" t="s">
        <v>475</v>
      </c>
      <c r="B19" s="26" t="s">
        <v>550</v>
      </c>
      <c r="C19" s="27">
        <v>0</v>
      </c>
      <c r="D19" s="27">
        <v>0</v>
      </c>
      <c r="E19" s="26" t="s">
        <v>467</v>
      </c>
      <c r="F19" s="26" t="s">
        <v>547</v>
      </c>
    </row>
    <row r="20" spans="1:6" s="25" customFormat="1" x14ac:dyDescent="0.25">
      <c r="A20" s="23" t="s">
        <v>476</v>
      </c>
      <c r="B20" s="26" t="s">
        <v>550</v>
      </c>
      <c r="C20" s="27">
        <v>0</v>
      </c>
      <c r="D20" s="27">
        <v>0</v>
      </c>
      <c r="E20" s="26" t="s">
        <v>467</v>
      </c>
      <c r="F20" s="26" t="s">
        <v>547</v>
      </c>
    </row>
    <row r="21" spans="1:6" s="25" customFormat="1" x14ac:dyDescent="0.25">
      <c r="A21" s="23" t="s">
        <v>477</v>
      </c>
      <c r="B21" s="26" t="s">
        <v>550</v>
      </c>
      <c r="C21" s="27">
        <v>0</v>
      </c>
      <c r="D21" s="27">
        <v>0</v>
      </c>
      <c r="E21" s="26" t="s">
        <v>467</v>
      </c>
      <c r="F21" s="26" t="s">
        <v>547</v>
      </c>
    </row>
    <row r="22" spans="1:6" s="25" customFormat="1" x14ac:dyDescent="0.25">
      <c r="A22" s="23" t="s">
        <v>478</v>
      </c>
      <c r="B22" s="26" t="s">
        <v>550</v>
      </c>
      <c r="C22" s="27">
        <v>0</v>
      </c>
      <c r="D22" s="27">
        <v>0</v>
      </c>
      <c r="E22" s="26" t="s">
        <v>467</v>
      </c>
      <c r="F22" s="26" t="s">
        <v>547</v>
      </c>
    </row>
    <row r="23" spans="1:6" s="25" customFormat="1" x14ac:dyDescent="0.25">
      <c r="A23" s="23" t="s">
        <v>479</v>
      </c>
      <c r="B23" s="26" t="s">
        <v>550</v>
      </c>
      <c r="C23" s="27">
        <v>0</v>
      </c>
      <c r="D23" s="27">
        <v>0</v>
      </c>
      <c r="E23" s="26" t="s">
        <v>467</v>
      </c>
      <c r="F23" s="26" t="s">
        <v>547</v>
      </c>
    </row>
    <row r="24" spans="1:6" s="25" customFormat="1" x14ac:dyDescent="0.25">
      <c r="A24" s="23" t="s">
        <v>480</v>
      </c>
      <c r="B24" s="26" t="s">
        <v>550</v>
      </c>
      <c r="C24" s="27">
        <v>0</v>
      </c>
      <c r="D24" s="27">
        <v>0</v>
      </c>
      <c r="E24" s="26" t="s">
        <v>467</v>
      </c>
      <c r="F24" s="26" t="s">
        <v>547</v>
      </c>
    </row>
    <row r="25" spans="1:6" s="25" customFormat="1" x14ac:dyDescent="0.25">
      <c r="A25" s="23" t="s">
        <v>481</v>
      </c>
      <c r="B25" s="26" t="s">
        <v>550</v>
      </c>
      <c r="C25" s="27">
        <v>0</v>
      </c>
      <c r="D25" s="27">
        <v>0</v>
      </c>
      <c r="E25" s="26" t="s">
        <v>467</v>
      </c>
      <c r="F25" s="26" t="s">
        <v>547</v>
      </c>
    </row>
    <row r="26" spans="1:6" s="25" customFormat="1" x14ac:dyDescent="0.25">
      <c r="A26" s="23" t="s">
        <v>482</v>
      </c>
      <c r="B26" s="26" t="s">
        <v>550</v>
      </c>
      <c r="C26" s="27">
        <v>0</v>
      </c>
      <c r="D26" s="27">
        <v>0</v>
      </c>
      <c r="E26" s="26" t="s">
        <v>467</v>
      </c>
      <c r="F26" s="26" t="s">
        <v>547</v>
      </c>
    </row>
    <row r="27" spans="1:6" s="25" customFormat="1" x14ac:dyDescent="0.25">
      <c r="A27" s="23" t="s">
        <v>483</v>
      </c>
      <c r="B27" s="26" t="s">
        <v>550</v>
      </c>
      <c r="C27" s="27">
        <v>0</v>
      </c>
      <c r="D27" s="27">
        <v>0</v>
      </c>
      <c r="E27" s="26" t="s">
        <v>467</v>
      </c>
      <c r="F27" s="26" t="s">
        <v>547</v>
      </c>
    </row>
    <row r="28" spans="1:6" s="25" customFormat="1" x14ac:dyDescent="0.25">
      <c r="A28" s="23" t="s">
        <v>484</v>
      </c>
      <c r="B28" s="26" t="s">
        <v>550</v>
      </c>
      <c r="C28" s="27">
        <v>0</v>
      </c>
      <c r="D28" s="27">
        <v>0</v>
      </c>
      <c r="E28" s="26" t="s">
        <v>467</v>
      </c>
      <c r="F28" s="26" t="s">
        <v>547</v>
      </c>
    </row>
    <row r="29" spans="1:6" s="25" customFormat="1" x14ac:dyDescent="0.25">
      <c r="A29" s="23" t="s">
        <v>589</v>
      </c>
      <c r="B29" s="26" t="s">
        <v>550</v>
      </c>
      <c r="C29" s="27">
        <v>0</v>
      </c>
      <c r="D29" s="27">
        <v>0</v>
      </c>
      <c r="E29" s="26" t="s">
        <v>467</v>
      </c>
      <c r="F29" s="26" t="s">
        <v>547</v>
      </c>
    </row>
    <row r="30" spans="1:6" s="25" customFormat="1" x14ac:dyDescent="0.25">
      <c r="A30" s="23" t="s">
        <v>605</v>
      </c>
      <c r="B30" s="26" t="s">
        <v>550</v>
      </c>
      <c r="C30" s="27">
        <v>0</v>
      </c>
      <c r="D30" s="27">
        <v>0</v>
      </c>
      <c r="E30" s="26" t="s">
        <v>467</v>
      </c>
      <c r="F30" s="26" t="s">
        <v>547</v>
      </c>
    </row>
    <row r="31" spans="1:6" s="25" customFormat="1" x14ac:dyDescent="0.25">
      <c r="A31" s="23" t="s">
        <v>571</v>
      </c>
      <c r="B31" s="26" t="s">
        <v>550</v>
      </c>
      <c r="C31" s="27">
        <v>0</v>
      </c>
      <c r="D31" s="27">
        <v>0</v>
      </c>
      <c r="E31" s="26" t="s">
        <v>467</v>
      </c>
      <c r="F31" s="26" t="s">
        <v>547</v>
      </c>
    </row>
    <row r="32" spans="1:6" s="25" customFormat="1" x14ac:dyDescent="0.25">
      <c r="A32" s="23" t="s">
        <v>575</v>
      </c>
      <c r="B32" s="26" t="s">
        <v>550</v>
      </c>
      <c r="C32" s="27">
        <v>0</v>
      </c>
      <c r="D32" s="27">
        <v>0</v>
      </c>
      <c r="E32" s="26" t="s">
        <v>467</v>
      </c>
      <c r="F32" s="26" t="s">
        <v>547</v>
      </c>
    </row>
    <row r="33" spans="1:6" s="25" customFormat="1" x14ac:dyDescent="0.25">
      <c r="A33" s="23" t="s">
        <v>623</v>
      </c>
      <c r="B33" s="26" t="s">
        <v>550</v>
      </c>
      <c r="C33" s="27">
        <v>0</v>
      </c>
      <c r="D33" s="27">
        <v>0</v>
      </c>
      <c r="E33" s="26" t="s">
        <v>467</v>
      </c>
      <c r="F33" s="26" t="s">
        <v>547</v>
      </c>
    </row>
    <row r="34" spans="1:6" s="25" customFormat="1" x14ac:dyDescent="0.25">
      <c r="A34" s="23" t="s">
        <v>624</v>
      </c>
      <c r="B34" s="26" t="s">
        <v>550</v>
      </c>
      <c r="C34" s="27">
        <v>0</v>
      </c>
      <c r="D34" s="27">
        <v>0</v>
      </c>
      <c r="E34" s="26" t="s">
        <v>467</v>
      </c>
      <c r="F34" s="26" t="s">
        <v>547</v>
      </c>
    </row>
    <row r="35" spans="1:6" s="25" customFormat="1" x14ac:dyDescent="0.25">
      <c r="A35" s="23" t="s">
        <v>485</v>
      </c>
      <c r="B35" s="26" t="s">
        <v>550</v>
      </c>
      <c r="C35" s="27">
        <v>0</v>
      </c>
      <c r="D35" s="27">
        <v>0</v>
      </c>
      <c r="E35" s="26" t="s">
        <v>467</v>
      </c>
      <c r="F35" s="26" t="s">
        <v>547</v>
      </c>
    </row>
    <row r="36" spans="1:6" s="25" customFormat="1" x14ac:dyDescent="0.25">
      <c r="A36" s="23" t="s">
        <v>495</v>
      </c>
      <c r="B36" s="26" t="s">
        <v>550</v>
      </c>
      <c r="C36" s="27">
        <v>0</v>
      </c>
      <c r="D36" s="27">
        <v>0</v>
      </c>
      <c r="E36" s="26" t="s">
        <v>467</v>
      </c>
      <c r="F36" s="26" t="s">
        <v>547</v>
      </c>
    </row>
    <row r="37" spans="1:6" s="25" customFormat="1" x14ac:dyDescent="0.25">
      <c r="A37" s="23" t="s">
        <v>489</v>
      </c>
      <c r="B37" s="26" t="s">
        <v>550</v>
      </c>
      <c r="C37" s="27">
        <v>0</v>
      </c>
      <c r="D37" s="27">
        <v>0</v>
      </c>
      <c r="E37" s="26" t="s">
        <v>467</v>
      </c>
      <c r="F37" s="26" t="s">
        <v>547</v>
      </c>
    </row>
    <row r="38" spans="1:6" s="25" customFormat="1" x14ac:dyDescent="0.25">
      <c r="A38" s="23" t="s">
        <v>486</v>
      </c>
      <c r="B38" s="26" t="s">
        <v>550</v>
      </c>
      <c r="C38" s="27">
        <v>0</v>
      </c>
      <c r="D38" s="27">
        <v>0</v>
      </c>
      <c r="E38" s="26" t="s">
        <v>467</v>
      </c>
      <c r="F38" s="26" t="s">
        <v>547</v>
      </c>
    </row>
    <row r="39" spans="1:6" s="25" customFormat="1" x14ac:dyDescent="0.25">
      <c r="A39" s="23" t="s">
        <v>487</v>
      </c>
      <c r="B39" s="26" t="s">
        <v>550</v>
      </c>
      <c r="C39" s="27">
        <v>0</v>
      </c>
      <c r="D39" s="27">
        <v>0</v>
      </c>
      <c r="E39" s="26" t="s">
        <v>467</v>
      </c>
      <c r="F39" s="26" t="s">
        <v>547</v>
      </c>
    </row>
    <row r="40" spans="1:6" s="25" customFormat="1" x14ac:dyDescent="0.25">
      <c r="A40" s="23" t="s">
        <v>488</v>
      </c>
      <c r="B40" s="26" t="s">
        <v>550</v>
      </c>
      <c r="C40" s="27">
        <v>0</v>
      </c>
      <c r="D40" s="27">
        <v>0</v>
      </c>
      <c r="E40" s="26" t="s">
        <v>467</v>
      </c>
      <c r="F40" s="26" t="s">
        <v>547</v>
      </c>
    </row>
    <row r="41" spans="1:6" s="25" customFormat="1" x14ac:dyDescent="0.25">
      <c r="A41" s="23" t="s">
        <v>490</v>
      </c>
      <c r="B41" s="26" t="s">
        <v>550</v>
      </c>
      <c r="C41" s="27">
        <v>0</v>
      </c>
      <c r="D41" s="27">
        <v>0</v>
      </c>
      <c r="E41" s="26" t="s">
        <v>467</v>
      </c>
      <c r="F41" s="26" t="s">
        <v>547</v>
      </c>
    </row>
    <row r="42" spans="1:6" s="25" customFormat="1" x14ac:dyDescent="0.25">
      <c r="A42" s="23" t="s">
        <v>601</v>
      </c>
      <c r="B42" s="26" t="s">
        <v>550</v>
      </c>
      <c r="C42" s="27">
        <v>0</v>
      </c>
      <c r="D42" s="27">
        <v>0</v>
      </c>
      <c r="E42" s="26" t="s">
        <v>467</v>
      </c>
      <c r="F42" s="26" t="s">
        <v>547</v>
      </c>
    </row>
    <row r="43" spans="1:6" s="25" customFormat="1" x14ac:dyDescent="0.25">
      <c r="A43" s="23" t="s">
        <v>491</v>
      </c>
      <c r="B43" s="26" t="s">
        <v>550</v>
      </c>
      <c r="C43" s="27">
        <v>0</v>
      </c>
      <c r="D43" s="27">
        <v>0</v>
      </c>
      <c r="E43" s="26" t="s">
        <v>467</v>
      </c>
      <c r="F43" s="26" t="s">
        <v>547</v>
      </c>
    </row>
    <row r="44" spans="1:6" s="25" customFormat="1" x14ac:dyDescent="0.25">
      <c r="A44" s="23" t="s">
        <v>492</v>
      </c>
      <c r="B44" s="26" t="s">
        <v>550</v>
      </c>
      <c r="C44" s="27">
        <v>0</v>
      </c>
      <c r="D44" s="27">
        <v>0</v>
      </c>
      <c r="E44" s="26" t="s">
        <v>467</v>
      </c>
      <c r="F44" s="26" t="s">
        <v>547</v>
      </c>
    </row>
    <row r="45" spans="1:6" s="25" customFormat="1" x14ac:dyDescent="0.25">
      <c r="A45" s="23" t="s">
        <v>493</v>
      </c>
      <c r="B45" s="26" t="s">
        <v>550</v>
      </c>
      <c r="C45" s="27">
        <v>0</v>
      </c>
      <c r="D45" s="27">
        <v>0</v>
      </c>
      <c r="E45" s="26" t="s">
        <v>467</v>
      </c>
      <c r="F45" s="26" t="s">
        <v>547</v>
      </c>
    </row>
    <row r="46" spans="1:6" s="25" customFormat="1" x14ac:dyDescent="0.25">
      <c r="A46" s="23" t="s">
        <v>494</v>
      </c>
      <c r="B46" s="26" t="s">
        <v>550</v>
      </c>
      <c r="C46" s="27">
        <v>0</v>
      </c>
      <c r="D46" s="27">
        <v>0</v>
      </c>
      <c r="E46" s="26" t="s">
        <v>467</v>
      </c>
      <c r="F46" s="26" t="s">
        <v>547</v>
      </c>
    </row>
    <row r="47" spans="1:6" s="25" customFormat="1" x14ac:dyDescent="0.25">
      <c r="A47" s="23" t="s">
        <v>496</v>
      </c>
      <c r="B47" s="26" t="s">
        <v>550</v>
      </c>
      <c r="C47" s="27">
        <v>0</v>
      </c>
      <c r="D47" s="27">
        <v>0</v>
      </c>
      <c r="E47" s="26" t="s">
        <v>467</v>
      </c>
      <c r="F47" s="26" t="s">
        <v>547</v>
      </c>
    </row>
    <row r="48" spans="1:6" s="25" customFormat="1" x14ac:dyDescent="0.25">
      <c r="A48" s="23" t="s">
        <v>583</v>
      </c>
      <c r="B48" s="26" t="s">
        <v>550</v>
      </c>
      <c r="C48" s="27">
        <v>0</v>
      </c>
      <c r="D48" s="27">
        <v>0</v>
      </c>
      <c r="E48" s="26" t="s">
        <v>467</v>
      </c>
      <c r="F48" s="26" t="s">
        <v>547</v>
      </c>
    </row>
    <row r="49" spans="1:6" s="25" customFormat="1" x14ac:dyDescent="0.25">
      <c r="A49" s="23" t="s">
        <v>497</v>
      </c>
      <c r="B49" s="26" t="s">
        <v>550</v>
      </c>
      <c r="C49" s="27">
        <v>0</v>
      </c>
      <c r="D49" s="27">
        <v>0</v>
      </c>
      <c r="E49" s="26" t="s">
        <v>467</v>
      </c>
      <c r="F49" s="26" t="s">
        <v>547</v>
      </c>
    </row>
    <row r="50" spans="1:6" s="25" customFormat="1" x14ac:dyDescent="0.25">
      <c r="A50" s="23" t="s">
        <v>498</v>
      </c>
      <c r="B50" s="26" t="s">
        <v>550</v>
      </c>
      <c r="C50" s="27">
        <v>0</v>
      </c>
      <c r="D50" s="27">
        <v>0</v>
      </c>
      <c r="E50" s="26" t="s">
        <v>467</v>
      </c>
      <c r="F50" s="26" t="s">
        <v>547</v>
      </c>
    </row>
    <row r="51" spans="1:6" s="25" customFormat="1" x14ac:dyDescent="0.25">
      <c r="A51" s="23" t="s">
        <v>564</v>
      </c>
      <c r="B51" s="26" t="s">
        <v>550</v>
      </c>
      <c r="C51" s="27">
        <v>0</v>
      </c>
      <c r="D51" s="27">
        <v>0</v>
      </c>
      <c r="E51" s="26" t="s">
        <v>467</v>
      </c>
      <c r="F51" s="26" t="s">
        <v>547</v>
      </c>
    </row>
    <row r="52" spans="1:6" s="25" customFormat="1" x14ac:dyDescent="0.25">
      <c r="A52" s="23" t="s">
        <v>499</v>
      </c>
      <c r="B52" s="26" t="s">
        <v>550</v>
      </c>
      <c r="C52" s="27">
        <v>0</v>
      </c>
      <c r="D52" s="27">
        <v>0</v>
      </c>
      <c r="E52" s="26" t="s">
        <v>467</v>
      </c>
      <c r="F52" s="26" t="s">
        <v>547</v>
      </c>
    </row>
    <row r="53" spans="1:6" s="25" customFormat="1" x14ac:dyDescent="0.25">
      <c r="A53" s="23" t="s">
        <v>500</v>
      </c>
      <c r="B53" s="26" t="s">
        <v>550</v>
      </c>
      <c r="C53" s="27">
        <v>0</v>
      </c>
      <c r="D53" s="27">
        <v>0</v>
      </c>
      <c r="E53" s="26" t="s">
        <v>467</v>
      </c>
      <c r="F53" s="26" t="s">
        <v>547</v>
      </c>
    </row>
    <row r="54" spans="1:6" s="25" customFormat="1" x14ac:dyDescent="0.25">
      <c r="A54" s="23" t="s">
        <v>501</v>
      </c>
      <c r="B54" s="26" t="s">
        <v>550</v>
      </c>
      <c r="C54" s="27">
        <v>0</v>
      </c>
      <c r="D54" s="27">
        <v>0</v>
      </c>
      <c r="E54" s="26" t="s">
        <v>467</v>
      </c>
      <c r="F54" s="26" t="s">
        <v>547</v>
      </c>
    </row>
    <row r="55" spans="1:6" s="25" customFormat="1" x14ac:dyDescent="0.25">
      <c r="A55" s="23" t="s">
        <v>502</v>
      </c>
      <c r="B55" s="26" t="s">
        <v>550</v>
      </c>
      <c r="C55" s="27">
        <v>0</v>
      </c>
      <c r="D55" s="27">
        <v>0</v>
      </c>
      <c r="E55" s="26" t="s">
        <v>467</v>
      </c>
      <c r="F55" s="26" t="s">
        <v>547</v>
      </c>
    </row>
    <row r="56" spans="1:6" s="25" customFormat="1" x14ac:dyDescent="0.25">
      <c r="A56" s="23" t="s">
        <v>503</v>
      </c>
      <c r="B56" s="26" t="s">
        <v>550</v>
      </c>
      <c r="C56" s="27">
        <v>0</v>
      </c>
      <c r="D56" s="27">
        <v>0</v>
      </c>
      <c r="E56" s="26" t="s">
        <v>467</v>
      </c>
      <c r="F56" s="26" t="s">
        <v>547</v>
      </c>
    </row>
    <row r="57" spans="1:6" s="25" customFormat="1" x14ac:dyDescent="0.25">
      <c r="A57" s="23" t="s">
        <v>504</v>
      </c>
      <c r="B57" s="26" t="s">
        <v>550</v>
      </c>
      <c r="C57" s="27">
        <v>0</v>
      </c>
      <c r="D57" s="27">
        <v>0</v>
      </c>
      <c r="E57" s="26" t="s">
        <v>467</v>
      </c>
      <c r="F57" s="26" t="s">
        <v>547</v>
      </c>
    </row>
    <row r="58" spans="1:6" s="25" customFormat="1" x14ac:dyDescent="0.25">
      <c r="A58" s="23" t="s">
        <v>505</v>
      </c>
      <c r="B58" s="26" t="s">
        <v>550</v>
      </c>
      <c r="C58" s="27">
        <v>0</v>
      </c>
      <c r="D58" s="27">
        <v>0</v>
      </c>
      <c r="E58" s="26" t="s">
        <v>467</v>
      </c>
      <c r="F58" s="26" t="s">
        <v>547</v>
      </c>
    </row>
    <row r="59" spans="1:6" s="25" customFormat="1" x14ac:dyDescent="0.25">
      <c r="A59" s="23" t="s">
        <v>506</v>
      </c>
      <c r="B59" s="26" t="s">
        <v>550</v>
      </c>
      <c r="C59" s="27">
        <v>0</v>
      </c>
      <c r="D59" s="27">
        <v>0</v>
      </c>
      <c r="E59" s="26" t="s">
        <v>467</v>
      </c>
      <c r="F59" s="26" t="s">
        <v>547</v>
      </c>
    </row>
    <row r="60" spans="1:6" s="25" customFormat="1" x14ac:dyDescent="0.25">
      <c r="A60" s="23" t="s">
        <v>507</v>
      </c>
      <c r="B60" s="26" t="s">
        <v>550</v>
      </c>
      <c r="C60" s="27">
        <v>0</v>
      </c>
      <c r="D60" s="27">
        <v>0</v>
      </c>
      <c r="E60" s="26" t="s">
        <v>467</v>
      </c>
      <c r="F60" s="26" t="s">
        <v>547</v>
      </c>
    </row>
    <row r="61" spans="1:6" s="25" customFormat="1" x14ac:dyDescent="0.25">
      <c r="A61" s="23" t="s">
        <v>508</v>
      </c>
      <c r="B61" s="26" t="s">
        <v>550</v>
      </c>
      <c r="C61" s="27">
        <v>0</v>
      </c>
      <c r="D61" s="27">
        <v>0</v>
      </c>
      <c r="E61" s="26" t="s">
        <v>467</v>
      </c>
      <c r="F61" s="26" t="s">
        <v>547</v>
      </c>
    </row>
    <row r="62" spans="1:6" s="25" customFormat="1" x14ac:dyDescent="0.25">
      <c r="A62" s="23" t="s">
        <v>509</v>
      </c>
      <c r="B62" s="26" t="s">
        <v>550</v>
      </c>
      <c r="C62" s="27">
        <v>0</v>
      </c>
      <c r="D62" s="27">
        <v>0</v>
      </c>
      <c r="E62" s="26" t="s">
        <v>467</v>
      </c>
      <c r="F62" s="26" t="s">
        <v>547</v>
      </c>
    </row>
    <row r="63" spans="1:6" s="25" customFormat="1" x14ac:dyDescent="0.25">
      <c r="A63" s="23" t="s">
        <v>510</v>
      </c>
      <c r="B63" s="26" t="s">
        <v>550</v>
      </c>
      <c r="C63" s="27">
        <v>0</v>
      </c>
      <c r="D63" s="27">
        <v>0</v>
      </c>
      <c r="E63" s="26" t="s">
        <v>467</v>
      </c>
      <c r="F63" s="26" t="s">
        <v>547</v>
      </c>
    </row>
    <row r="64" spans="1:6" s="25" customFormat="1" x14ac:dyDescent="0.25">
      <c r="A64" s="23" t="s">
        <v>511</v>
      </c>
      <c r="B64" s="26" t="s">
        <v>550</v>
      </c>
      <c r="C64" s="27">
        <v>0</v>
      </c>
      <c r="D64" s="27">
        <v>0</v>
      </c>
      <c r="E64" s="26" t="s">
        <v>467</v>
      </c>
      <c r="F64" s="26" t="s">
        <v>547</v>
      </c>
    </row>
    <row r="65" spans="1:6" s="25" customFormat="1" x14ac:dyDescent="0.25">
      <c r="A65" s="23" t="s">
        <v>512</v>
      </c>
      <c r="B65" s="26" t="s">
        <v>550</v>
      </c>
      <c r="C65" s="27">
        <v>0</v>
      </c>
      <c r="D65" s="27">
        <v>0</v>
      </c>
      <c r="E65" s="26" t="s">
        <v>467</v>
      </c>
      <c r="F65" s="26" t="s">
        <v>547</v>
      </c>
    </row>
    <row r="66" spans="1:6" s="25" customFormat="1" x14ac:dyDescent="0.25">
      <c r="A66" s="23" t="s">
        <v>513</v>
      </c>
      <c r="B66" s="26" t="s">
        <v>550</v>
      </c>
      <c r="C66" s="27">
        <v>0</v>
      </c>
      <c r="D66" s="27">
        <v>0</v>
      </c>
      <c r="E66" s="26" t="s">
        <v>467</v>
      </c>
      <c r="F66" s="26" t="s">
        <v>547</v>
      </c>
    </row>
    <row r="67" spans="1:6" s="25" customFormat="1" x14ac:dyDescent="0.25">
      <c r="A67" s="23" t="s">
        <v>514</v>
      </c>
      <c r="B67" s="26" t="s">
        <v>550</v>
      </c>
      <c r="C67" s="27">
        <v>0</v>
      </c>
      <c r="D67" s="27">
        <v>0</v>
      </c>
      <c r="E67" s="26" t="s">
        <v>467</v>
      </c>
      <c r="F67" s="26" t="s">
        <v>547</v>
      </c>
    </row>
    <row r="68" spans="1:6" s="25" customFormat="1" x14ac:dyDescent="0.25">
      <c r="A68" s="23" t="s">
        <v>515</v>
      </c>
      <c r="B68" s="26" t="s">
        <v>550</v>
      </c>
      <c r="C68" s="27">
        <v>0</v>
      </c>
      <c r="D68" s="27">
        <v>0</v>
      </c>
      <c r="E68" s="26" t="s">
        <v>467</v>
      </c>
      <c r="F68" s="26" t="s">
        <v>547</v>
      </c>
    </row>
    <row r="69" spans="1:6" s="25" customFormat="1" x14ac:dyDescent="0.25">
      <c r="A69" s="23" t="s">
        <v>516</v>
      </c>
      <c r="B69" s="26" t="s">
        <v>550</v>
      </c>
      <c r="C69" s="27">
        <v>0</v>
      </c>
      <c r="D69" s="27">
        <v>0</v>
      </c>
      <c r="E69" s="26" t="s">
        <v>467</v>
      </c>
      <c r="F69" s="26" t="s">
        <v>547</v>
      </c>
    </row>
    <row r="70" spans="1:6" s="25" customFormat="1" x14ac:dyDescent="0.25">
      <c r="A70" s="23" t="s">
        <v>517</v>
      </c>
      <c r="B70" s="26" t="s">
        <v>550</v>
      </c>
      <c r="C70" s="27">
        <v>0</v>
      </c>
      <c r="D70" s="27">
        <v>0</v>
      </c>
      <c r="E70" s="26" t="s">
        <v>467</v>
      </c>
      <c r="F70" s="26" t="s">
        <v>547</v>
      </c>
    </row>
    <row r="71" spans="1:6" s="25" customFormat="1" x14ac:dyDescent="0.25">
      <c r="A71" s="23" t="s">
        <v>518</v>
      </c>
      <c r="B71" s="26" t="s">
        <v>550</v>
      </c>
      <c r="C71" s="27">
        <v>0</v>
      </c>
      <c r="D71" s="27">
        <v>0</v>
      </c>
      <c r="E71" s="26" t="s">
        <v>467</v>
      </c>
      <c r="F71" s="26" t="s">
        <v>547</v>
      </c>
    </row>
    <row r="72" spans="1:6" s="25" customFormat="1" x14ac:dyDescent="0.25">
      <c r="A72" s="23" t="s">
        <v>519</v>
      </c>
      <c r="B72" s="26" t="s">
        <v>550</v>
      </c>
      <c r="C72" s="27">
        <v>0</v>
      </c>
      <c r="D72" s="27">
        <v>0</v>
      </c>
      <c r="E72" s="26" t="s">
        <v>467</v>
      </c>
      <c r="F72" s="26" t="s">
        <v>547</v>
      </c>
    </row>
    <row r="73" spans="1:6" s="25" customFormat="1" x14ac:dyDescent="0.25">
      <c r="A73" s="23" t="s">
        <v>520</v>
      </c>
      <c r="B73" s="26" t="s">
        <v>550</v>
      </c>
      <c r="C73" s="27">
        <v>0</v>
      </c>
      <c r="D73" s="27">
        <v>0</v>
      </c>
      <c r="E73" s="26" t="s">
        <v>467</v>
      </c>
      <c r="F73" s="26" t="s">
        <v>547</v>
      </c>
    </row>
    <row r="74" spans="1:6" s="25" customFormat="1" x14ac:dyDescent="0.25">
      <c r="A74" s="23" t="s">
        <v>521</v>
      </c>
      <c r="B74" s="26" t="s">
        <v>550</v>
      </c>
      <c r="C74" s="27">
        <v>0</v>
      </c>
      <c r="D74" s="27">
        <v>0</v>
      </c>
      <c r="E74" s="26" t="s">
        <v>467</v>
      </c>
      <c r="F74" s="26" t="s">
        <v>547</v>
      </c>
    </row>
    <row r="75" spans="1:6" s="25" customFormat="1" x14ac:dyDescent="0.25">
      <c r="A75" s="23" t="s">
        <v>522</v>
      </c>
      <c r="B75" s="26" t="s">
        <v>550</v>
      </c>
      <c r="C75" s="27">
        <v>0</v>
      </c>
      <c r="D75" s="27">
        <v>0</v>
      </c>
      <c r="E75" s="26" t="s">
        <v>467</v>
      </c>
      <c r="F75" s="26" t="s">
        <v>547</v>
      </c>
    </row>
    <row r="76" spans="1:6" s="25" customFormat="1" x14ac:dyDescent="0.25">
      <c r="A76" s="23" t="s">
        <v>523</v>
      </c>
      <c r="B76" s="26" t="s">
        <v>550</v>
      </c>
      <c r="C76" s="27">
        <v>0</v>
      </c>
      <c r="D76" s="27">
        <v>0</v>
      </c>
      <c r="E76" s="26" t="s">
        <v>467</v>
      </c>
      <c r="F76" s="26" t="s">
        <v>547</v>
      </c>
    </row>
    <row r="77" spans="1:6" s="25" customFormat="1" x14ac:dyDescent="0.25">
      <c r="A77" s="23" t="s">
        <v>524</v>
      </c>
      <c r="B77" s="26" t="s">
        <v>550</v>
      </c>
      <c r="C77" s="27">
        <v>0</v>
      </c>
      <c r="D77" s="27">
        <v>0</v>
      </c>
      <c r="E77" s="26" t="s">
        <v>467</v>
      </c>
      <c r="F77" s="26" t="s">
        <v>547</v>
      </c>
    </row>
    <row r="78" spans="1:6" s="25" customFormat="1" x14ac:dyDescent="0.25">
      <c r="A78" s="23" t="s">
        <v>525</v>
      </c>
      <c r="B78" s="26" t="s">
        <v>550</v>
      </c>
      <c r="C78" s="27">
        <v>0</v>
      </c>
      <c r="D78" s="27">
        <v>0</v>
      </c>
      <c r="E78" s="26" t="s">
        <v>467</v>
      </c>
      <c r="F78" s="26" t="s">
        <v>547</v>
      </c>
    </row>
    <row r="79" spans="1:6" s="25" customFormat="1" x14ac:dyDescent="0.25">
      <c r="A79" s="23" t="s">
        <v>526</v>
      </c>
      <c r="B79" s="26" t="s">
        <v>550</v>
      </c>
      <c r="C79" s="27">
        <v>0</v>
      </c>
      <c r="D79" s="27">
        <v>0</v>
      </c>
      <c r="E79" s="26" t="s">
        <v>467</v>
      </c>
      <c r="F79" s="26" t="s">
        <v>547</v>
      </c>
    </row>
    <row r="80" spans="1:6" s="25" customFormat="1" x14ac:dyDescent="0.25">
      <c r="A80" s="23" t="s">
        <v>527</v>
      </c>
      <c r="B80" s="26" t="s">
        <v>550</v>
      </c>
      <c r="C80" s="27">
        <v>0</v>
      </c>
      <c r="D80" s="27">
        <v>0</v>
      </c>
      <c r="E80" s="26" t="s">
        <v>467</v>
      </c>
      <c r="F80" s="26" t="s">
        <v>547</v>
      </c>
    </row>
    <row r="81" spans="1:6" s="25" customFormat="1" x14ac:dyDescent="0.25">
      <c r="A81" s="23" t="s">
        <v>528</v>
      </c>
      <c r="B81" s="26" t="s">
        <v>550</v>
      </c>
      <c r="C81" s="27">
        <v>0</v>
      </c>
      <c r="D81" s="27">
        <v>0</v>
      </c>
      <c r="E81" s="26" t="s">
        <v>467</v>
      </c>
      <c r="F81" s="26" t="s">
        <v>547</v>
      </c>
    </row>
    <row r="82" spans="1:6" s="25" customFormat="1" x14ac:dyDescent="0.25">
      <c r="A82" s="23" t="s">
        <v>529</v>
      </c>
      <c r="B82" s="26" t="s">
        <v>550</v>
      </c>
      <c r="C82" s="27">
        <v>0</v>
      </c>
      <c r="D82" s="27">
        <v>0</v>
      </c>
      <c r="E82" s="26" t="s">
        <v>467</v>
      </c>
      <c r="F82" s="26" t="s">
        <v>547</v>
      </c>
    </row>
    <row r="83" spans="1:6" s="25" customFormat="1" x14ac:dyDescent="0.25">
      <c r="A83" s="23" t="s">
        <v>628</v>
      </c>
      <c r="B83" s="26" t="s">
        <v>550</v>
      </c>
      <c r="C83" s="27">
        <v>0</v>
      </c>
      <c r="D83" s="27">
        <v>0</v>
      </c>
      <c r="E83" s="26" t="s">
        <v>467</v>
      </c>
      <c r="F83" s="26" t="s">
        <v>547</v>
      </c>
    </row>
    <row r="84" spans="1:6" s="25" customFormat="1" x14ac:dyDescent="0.25">
      <c r="A84" s="23" t="s">
        <v>613</v>
      </c>
      <c r="B84" s="26" t="s">
        <v>550</v>
      </c>
      <c r="C84" s="27">
        <v>0</v>
      </c>
      <c r="D84" s="27">
        <v>0</v>
      </c>
      <c r="E84" s="26" t="s">
        <v>467</v>
      </c>
      <c r="F84" s="26" t="s">
        <v>547</v>
      </c>
    </row>
    <row r="85" spans="1:6" s="25" customFormat="1" x14ac:dyDescent="0.25">
      <c r="A85" s="23" t="s">
        <v>532</v>
      </c>
      <c r="B85" s="26" t="s">
        <v>550</v>
      </c>
      <c r="C85" s="27">
        <v>0</v>
      </c>
      <c r="D85" s="27">
        <v>0</v>
      </c>
      <c r="E85" s="26" t="s">
        <v>467</v>
      </c>
      <c r="F85" s="26" t="s">
        <v>547</v>
      </c>
    </row>
    <row r="86" spans="1:6" s="25" customFormat="1" x14ac:dyDescent="0.25">
      <c r="A86" s="23" t="s">
        <v>534</v>
      </c>
      <c r="B86" s="26" t="s">
        <v>550</v>
      </c>
      <c r="C86" s="27">
        <v>0</v>
      </c>
      <c r="D86" s="27">
        <v>0</v>
      </c>
      <c r="E86" s="26" t="s">
        <v>467</v>
      </c>
      <c r="F86" s="26" t="s">
        <v>547</v>
      </c>
    </row>
    <row r="87" spans="1:6" s="25" customFormat="1" x14ac:dyDescent="0.25">
      <c r="A87" s="23" t="s">
        <v>535</v>
      </c>
      <c r="B87" s="26" t="s">
        <v>550</v>
      </c>
      <c r="C87" s="27">
        <v>0</v>
      </c>
      <c r="D87" s="27">
        <v>0</v>
      </c>
      <c r="E87" s="26" t="s">
        <v>467</v>
      </c>
      <c r="F87" s="26" t="s">
        <v>547</v>
      </c>
    </row>
    <row r="88" spans="1:6" s="25" customFormat="1" x14ac:dyDescent="0.25">
      <c r="A88" s="23" t="s">
        <v>536</v>
      </c>
      <c r="B88" s="26" t="s">
        <v>550</v>
      </c>
      <c r="C88" s="27">
        <v>0</v>
      </c>
      <c r="D88" s="27">
        <v>0</v>
      </c>
      <c r="E88" s="26" t="s">
        <v>467</v>
      </c>
      <c r="F88" s="26" t="s">
        <v>547</v>
      </c>
    </row>
    <row r="89" spans="1:6" s="25" customFormat="1" x14ac:dyDescent="0.25">
      <c r="A89" s="23" t="s">
        <v>562</v>
      </c>
      <c r="B89" s="26" t="s">
        <v>550</v>
      </c>
      <c r="C89" s="27">
        <v>0</v>
      </c>
      <c r="D89" s="27">
        <v>0</v>
      </c>
      <c r="E89" s="26" t="s">
        <v>467</v>
      </c>
      <c r="F89" s="26" t="s">
        <v>547</v>
      </c>
    </row>
    <row r="90" spans="1:6" s="25" customFormat="1" x14ac:dyDescent="0.25">
      <c r="A90" s="23" t="s">
        <v>537</v>
      </c>
      <c r="B90" s="26" t="s">
        <v>550</v>
      </c>
      <c r="C90" s="27">
        <v>0</v>
      </c>
      <c r="D90" s="27">
        <v>0</v>
      </c>
      <c r="E90" s="26" t="s">
        <v>467</v>
      </c>
      <c r="F90" s="26" t="s">
        <v>547</v>
      </c>
    </row>
    <row r="91" spans="1:6" s="25" customFormat="1" x14ac:dyDescent="0.25">
      <c r="A91" s="23" t="s">
        <v>538</v>
      </c>
      <c r="B91" s="26" t="s">
        <v>550</v>
      </c>
      <c r="C91" s="27">
        <v>0</v>
      </c>
      <c r="D91" s="27">
        <v>0</v>
      </c>
      <c r="E91" s="26" t="s">
        <v>467</v>
      </c>
      <c r="F91" s="26" t="s">
        <v>547</v>
      </c>
    </row>
    <row r="92" spans="1:6" s="25" customFormat="1" x14ac:dyDescent="0.25">
      <c r="A92" s="23" t="s">
        <v>539</v>
      </c>
      <c r="B92" s="26" t="s">
        <v>550</v>
      </c>
      <c r="C92" s="27">
        <v>0</v>
      </c>
      <c r="D92" s="27">
        <v>0</v>
      </c>
      <c r="E92" s="26" t="s">
        <v>467</v>
      </c>
      <c r="F92" s="26" t="s">
        <v>547</v>
      </c>
    </row>
    <row r="93" spans="1:6" s="25" customFormat="1" x14ac:dyDescent="0.25">
      <c r="A93" s="23" t="s">
        <v>9</v>
      </c>
      <c r="B93" s="26" t="s">
        <v>550</v>
      </c>
      <c r="C93" s="27">
        <v>0</v>
      </c>
      <c r="D93" s="27">
        <v>0</v>
      </c>
      <c r="E93" s="26" t="s">
        <v>467</v>
      </c>
      <c r="F93" s="26" t="s">
        <v>547</v>
      </c>
    </row>
    <row r="94" spans="1:6" s="25" customFormat="1" x14ac:dyDescent="0.25">
      <c r="A94" s="23" t="s">
        <v>14</v>
      </c>
      <c r="B94" s="26" t="s">
        <v>550</v>
      </c>
      <c r="C94" s="27">
        <v>0</v>
      </c>
      <c r="D94" s="27">
        <v>0</v>
      </c>
      <c r="E94" s="26" t="s">
        <v>467</v>
      </c>
      <c r="F94" s="26" t="s">
        <v>547</v>
      </c>
    </row>
    <row r="95" spans="1:6" s="25" customFormat="1" x14ac:dyDescent="0.25">
      <c r="A95" s="23" t="s">
        <v>540</v>
      </c>
      <c r="B95" s="26" t="s">
        <v>550</v>
      </c>
      <c r="C95" s="27">
        <v>0</v>
      </c>
      <c r="D95" s="27">
        <v>0</v>
      </c>
      <c r="E95" s="26" t="s">
        <v>467</v>
      </c>
      <c r="F95" s="26" t="s">
        <v>547</v>
      </c>
    </row>
    <row r="96" spans="1:6" s="25" customFormat="1" x14ac:dyDescent="0.25">
      <c r="A96" s="23" t="s">
        <v>541</v>
      </c>
      <c r="B96" s="26" t="s">
        <v>550</v>
      </c>
      <c r="C96" s="27">
        <v>0</v>
      </c>
      <c r="D96" s="27">
        <v>0</v>
      </c>
      <c r="E96" s="26" t="s">
        <v>467</v>
      </c>
      <c r="F96" s="26" t="s">
        <v>547</v>
      </c>
    </row>
    <row r="97" spans="1:6" x14ac:dyDescent="0.25">
      <c r="A97" s="23" t="s">
        <v>542</v>
      </c>
      <c r="B97" s="26" t="s">
        <v>550</v>
      </c>
      <c r="C97" s="27">
        <v>0</v>
      </c>
      <c r="D97" s="27">
        <v>0</v>
      </c>
      <c r="E97" s="26" t="s">
        <v>467</v>
      </c>
      <c r="F97" s="26" t="s">
        <v>547</v>
      </c>
    </row>
    <row r="98" spans="1:6" x14ac:dyDescent="0.25">
      <c r="A98" s="23" t="s">
        <v>543</v>
      </c>
      <c r="B98" s="26" t="s">
        <v>550</v>
      </c>
      <c r="C98" s="27">
        <v>0</v>
      </c>
      <c r="D98" s="27">
        <v>0</v>
      </c>
      <c r="E98" s="26" t="s">
        <v>467</v>
      </c>
      <c r="F98" s="26" t="s">
        <v>547</v>
      </c>
    </row>
    <row r="99" spans="1:6" x14ac:dyDescent="0.25">
      <c r="A99" s="23" t="s">
        <v>544</v>
      </c>
      <c r="B99" s="26" t="s">
        <v>550</v>
      </c>
      <c r="C99" s="27">
        <v>0</v>
      </c>
      <c r="D99" s="27">
        <v>0</v>
      </c>
      <c r="E99" s="26" t="s">
        <v>467</v>
      </c>
      <c r="F99" s="26" t="s">
        <v>547</v>
      </c>
    </row>
    <row r="100" spans="1:6" x14ac:dyDescent="0.25">
      <c r="A100" s="23" t="s">
        <v>545</v>
      </c>
      <c r="B100" s="26" t="s">
        <v>550</v>
      </c>
      <c r="C100" s="27">
        <v>0</v>
      </c>
      <c r="D100" s="27">
        <v>0</v>
      </c>
      <c r="E100" s="26" t="s">
        <v>467</v>
      </c>
      <c r="F100" s="26" t="s">
        <v>547</v>
      </c>
    </row>
    <row r="101" spans="1:6" x14ac:dyDescent="0.25">
      <c r="A101" s="23" t="s">
        <v>546</v>
      </c>
      <c r="B101" s="26" t="s">
        <v>550</v>
      </c>
      <c r="C101" s="27">
        <v>0</v>
      </c>
      <c r="D101" s="27">
        <v>0</v>
      </c>
      <c r="E101" s="26" t="s">
        <v>467</v>
      </c>
      <c r="F101" s="26" t="s">
        <v>547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topLeftCell="A3" workbookViewId="0">
      <selection activeCell="H25" sqref="H25"/>
    </sheetView>
  </sheetViews>
  <sheetFormatPr baseColWidth="10" defaultColWidth="9.140625" defaultRowHeight="15" x14ac:dyDescent="0.25"/>
  <cols>
    <col min="1" max="1" width="9" customWidth="1"/>
    <col min="2" max="2" width="20.85546875" customWidth="1"/>
    <col min="3" max="3" width="21.85546875" customWidth="1"/>
    <col min="4" max="4" width="23.85546875" customWidth="1"/>
    <col min="5" max="5" width="25.140625" customWidth="1"/>
    <col min="6" max="6" width="28.1406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30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22" t="s">
        <v>533</v>
      </c>
      <c r="B4" s="26" t="s">
        <v>551</v>
      </c>
      <c r="C4" s="28">
        <v>0</v>
      </c>
      <c r="D4" s="28">
        <v>0</v>
      </c>
      <c r="E4" s="26" t="s">
        <v>467</v>
      </c>
      <c r="F4" s="26" t="s">
        <v>552</v>
      </c>
    </row>
    <row r="5" spans="1:6" s="25" customFormat="1" x14ac:dyDescent="0.25">
      <c r="A5" s="23" t="s">
        <v>469</v>
      </c>
      <c r="B5" s="26" t="s">
        <v>551</v>
      </c>
      <c r="C5" s="28">
        <v>0</v>
      </c>
      <c r="D5" s="28">
        <v>0</v>
      </c>
      <c r="E5" s="26" t="s">
        <v>467</v>
      </c>
      <c r="F5" s="26" t="s">
        <v>552</v>
      </c>
    </row>
    <row r="6" spans="1:6" s="25" customFormat="1" x14ac:dyDescent="0.25">
      <c r="A6" s="23" t="s">
        <v>593</v>
      </c>
      <c r="B6" s="26" t="s">
        <v>551</v>
      </c>
      <c r="C6" s="28">
        <v>0</v>
      </c>
      <c r="D6" s="28">
        <v>0</v>
      </c>
      <c r="E6" s="26" t="s">
        <v>467</v>
      </c>
      <c r="F6" s="26" t="s">
        <v>552</v>
      </c>
    </row>
    <row r="7" spans="1:6" s="25" customFormat="1" x14ac:dyDescent="0.25">
      <c r="A7" s="23" t="s">
        <v>473</v>
      </c>
      <c r="B7" s="26" t="s">
        <v>551</v>
      </c>
      <c r="C7" s="28">
        <v>0</v>
      </c>
      <c r="D7" s="28">
        <v>0</v>
      </c>
      <c r="E7" s="26" t="s">
        <v>467</v>
      </c>
      <c r="F7" s="26" t="s">
        <v>552</v>
      </c>
    </row>
    <row r="8" spans="1:6" s="25" customFormat="1" x14ac:dyDescent="0.25">
      <c r="A8" s="23" t="s">
        <v>470</v>
      </c>
      <c r="B8" s="26" t="s">
        <v>551</v>
      </c>
      <c r="C8" s="28">
        <v>0</v>
      </c>
      <c r="D8" s="28">
        <v>0</v>
      </c>
      <c r="E8" s="26" t="s">
        <v>467</v>
      </c>
      <c r="F8" s="26" t="s">
        <v>552</v>
      </c>
    </row>
    <row r="9" spans="1:6" s="25" customFormat="1" x14ac:dyDescent="0.25">
      <c r="A9" s="23" t="s">
        <v>471</v>
      </c>
      <c r="B9" s="26" t="s">
        <v>551</v>
      </c>
      <c r="C9" s="28">
        <v>0</v>
      </c>
      <c r="D9" s="28">
        <v>0</v>
      </c>
      <c r="E9" s="26" t="s">
        <v>467</v>
      </c>
      <c r="F9" s="26" t="s">
        <v>552</v>
      </c>
    </row>
    <row r="10" spans="1:6" s="25" customFormat="1" x14ac:dyDescent="0.25">
      <c r="A10" s="23" t="s">
        <v>598</v>
      </c>
      <c r="B10" s="26" t="s">
        <v>551</v>
      </c>
      <c r="C10" s="28">
        <v>0</v>
      </c>
      <c r="D10" s="28">
        <v>0</v>
      </c>
      <c r="E10" s="26" t="s">
        <v>467</v>
      </c>
      <c r="F10" s="26" t="s">
        <v>552</v>
      </c>
    </row>
    <row r="11" spans="1:6" s="25" customFormat="1" x14ac:dyDescent="0.25">
      <c r="A11" s="23" t="s">
        <v>472</v>
      </c>
      <c r="B11" s="26" t="s">
        <v>551</v>
      </c>
      <c r="C11" s="28">
        <v>0</v>
      </c>
      <c r="D11" s="28">
        <v>0</v>
      </c>
      <c r="E11" s="26" t="s">
        <v>467</v>
      </c>
      <c r="F11" s="26" t="s">
        <v>552</v>
      </c>
    </row>
    <row r="12" spans="1:6" s="25" customFormat="1" x14ac:dyDescent="0.25">
      <c r="A12" s="23" t="s">
        <v>606</v>
      </c>
      <c r="B12" s="26" t="s">
        <v>551</v>
      </c>
      <c r="C12" s="28">
        <v>0</v>
      </c>
      <c r="D12" s="28">
        <v>0</v>
      </c>
      <c r="E12" s="26" t="s">
        <v>467</v>
      </c>
      <c r="F12" s="26" t="s">
        <v>552</v>
      </c>
    </row>
    <row r="13" spans="1:6" s="25" customFormat="1" x14ac:dyDescent="0.25">
      <c r="A13" s="23" t="s">
        <v>474</v>
      </c>
      <c r="B13" s="26" t="s">
        <v>551</v>
      </c>
      <c r="C13" s="28">
        <v>0</v>
      </c>
      <c r="D13" s="28">
        <v>0</v>
      </c>
      <c r="E13" s="26" t="s">
        <v>467</v>
      </c>
      <c r="F13" s="26" t="s">
        <v>552</v>
      </c>
    </row>
    <row r="14" spans="1:6" s="25" customFormat="1" x14ac:dyDescent="0.25">
      <c r="A14" s="23" t="s">
        <v>567</v>
      </c>
      <c r="B14" s="26" t="s">
        <v>551</v>
      </c>
      <c r="C14" s="28">
        <v>0</v>
      </c>
      <c r="D14" s="28">
        <v>0</v>
      </c>
      <c r="E14" s="26" t="s">
        <v>467</v>
      </c>
      <c r="F14" s="26" t="s">
        <v>552</v>
      </c>
    </row>
    <row r="15" spans="1:6" s="25" customFormat="1" x14ac:dyDescent="0.25">
      <c r="A15" s="23" t="s">
        <v>586</v>
      </c>
      <c r="B15" s="26" t="s">
        <v>551</v>
      </c>
      <c r="C15" s="28">
        <v>0</v>
      </c>
      <c r="D15" s="28">
        <v>0</v>
      </c>
      <c r="E15" s="26" t="s">
        <v>467</v>
      </c>
      <c r="F15" s="26" t="s">
        <v>552</v>
      </c>
    </row>
    <row r="16" spans="1:6" s="25" customFormat="1" x14ac:dyDescent="0.25">
      <c r="A16" s="23" t="s">
        <v>580</v>
      </c>
      <c r="B16" s="26" t="s">
        <v>551</v>
      </c>
      <c r="C16" s="28">
        <v>0</v>
      </c>
      <c r="D16" s="28">
        <v>0</v>
      </c>
      <c r="E16" s="26" t="s">
        <v>467</v>
      </c>
      <c r="F16" s="26" t="s">
        <v>552</v>
      </c>
    </row>
    <row r="17" spans="1:6" s="25" customFormat="1" x14ac:dyDescent="0.25">
      <c r="A17" s="23" t="s">
        <v>530</v>
      </c>
      <c r="B17" s="26" t="s">
        <v>551</v>
      </c>
      <c r="C17" s="28">
        <v>0</v>
      </c>
      <c r="D17" s="28">
        <v>0</v>
      </c>
      <c r="E17" s="26" t="s">
        <v>467</v>
      </c>
      <c r="F17" s="26" t="s">
        <v>552</v>
      </c>
    </row>
    <row r="18" spans="1:6" s="25" customFormat="1" x14ac:dyDescent="0.25">
      <c r="A18" s="23" t="s">
        <v>531</v>
      </c>
      <c r="B18" s="26" t="s">
        <v>551</v>
      </c>
      <c r="C18" s="28">
        <v>0</v>
      </c>
      <c r="D18" s="28">
        <v>0</v>
      </c>
      <c r="E18" s="26" t="s">
        <v>467</v>
      </c>
      <c r="F18" s="26" t="s">
        <v>552</v>
      </c>
    </row>
    <row r="19" spans="1:6" s="25" customFormat="1" x14ac:dyDescent="0.25">
      <c r="A19" s="23" t="s">
        <v>475</v>
      </c>
      <c r="B19" s="26" t="s">
        <v>551</v>
      </c>
      <c r="C19" s="28">
        <v>0</v>
      </c>
      <c r="D19" s="28">
        <v>0</v>
      </c>
      <c r="E19" s="26" t="s">
        <v>467</v>
      </c>
      <c r="F19" s="26" t="s">
        <v>552</v>
      </c>
    </row>
    <row r="20" spans="1:6" s="25" customFormat="1" x14ac:dyDescent="0.25">
      <c r="A20" s="23" t="s">
        <v>476</v>
      </c>
      <c r="B20" s="26" t="s">
        <v>551</v>
      </c>
      <c r="C20" s="28">
        <v>0</v>
      </c>
      <c r="D20" s="28">
        <v>0</v>
      </c>
      <c r="E20" s="26" t="s">
        <v>467</v>
      </c>
      <c r="F20" s="26" t="s">
        <v>552</v>
      </c>
    </row>
    <row r="21" spans="1:6" s="25" customFormat="1" x14ac:dyDescent="0.25">
      <c r="A21" s="23" t="s">
        <v>477</v>
      </c>
      <c r="B21" s="26" t="s">
        <v>551</v>
      </c>
      <c r="C21" s="28">
        <v>0</v>
      </c>
      <c r="D21" s="28">
        <v>0</v>
      </c>
      <c r="E21" s="26" t="s">
        <v>467</v>
      </c>
      <c r="F21" s="26" t="s">
        <v>552</v>
      </c>
    </row>
    <row r="22" spans="1:6" s="25" customFormat="1" x14ac:dyDescent="0.25">
      <c r="A22" s="23" t="s">
        <v>478</v>
      </c>
      <c r="B22" s="26" t="s">
        <v>551</v>
      </c>
      <c r="C22" s="28">
        <v>0</v>
      </c>
      <c r="D22" s="28">
        <v>0</v>
      </c>
      <c r="E22" s="26" t="s">
        <v>467</v>
      </c>
      <c r="F22" s="26" t="s">
        <v>552</v>
      </c>
    </row>
    <row r="23" spans="1:6" s="25" customFormat="1" x14ac:dyDescent="0.25">
      <c r="A23" s="23" t="s">
        <v>479</v>
      </c>
      <c r="B23" s="26" t="s">
        <v>551</v>
      </c>
      <c r="C23" s="28">
        <v>0</v>
      </c>
      <c r="D23" s="28">
        <v>0</v>
      </c>
      <c r="E23" s="26" t="s">
        <v>467</v>
      </c>
      <c r="F23" s="26" t="s">
        <v>552</v>
      </c>
    </row>
    <row r="24" spans="1:6" s="25" customFormat="1" x14ac:dyDescent="0.25">
      <c r="A24" s="23" t="s">
        <v>480</v>
      </c>
      <c r="B24" s="26" t="s">
        <v>551</v>
      </c>
      <c r="C24" s="28">
        <v>0</v>
      </c>
      <c r="D24" s="28">
        <v>0</v>
      </c>
      <c r="E24" s="26" t="s">
        <v>467</v>
      </c>
      <c r="F24" s="26" t="s">
        <v>552</v>
      </c>
    </row>
    <row r="25" spans="1:6" s="25" customFormat="1" x14ac:dyDescent="0.25">
      <c r="A25" s="23" t="s">
        <v>481</v>
      </c>
      <c r="B25" s="26" t="s">
        <v>551</v>
      </c>
      <c r="C25" s="28">
        <v>0</v>
      </c>
      <c r="D25" s="28">
        <v>0</v>
      </c>
      <c r="E25" s="26" t="s">
        <v>467</v>
      </c>
      <c r="F25" s="26" t="s">
        <v>552</v>
      </c>
    </row>
    <row r="26" spans="1:6" s="25" customFormat="1" x14ac:dyDescent="0.25">
      <c r="A26" s="23" t="s">
        <v>482</v>
      </c>
      <c r="B26" s="26" t="s">
        <v>551</v>
      </c>
      <c r="C26" s="28">
        <v>0</v>
      </c>
      <c r="D26" s="28">
        <v>0</v>
      </c>
      <c r="E26" s="26" t="s">
        <v>467</v>
      </c>
      <c r="F26" s="26" t="s">
        <v>552</v>
      </c>
    </row>
    <row r="27" spans="1:6" s="25" customFormat="1" x14ac:dyDescent="0.25">
      <c r="A27" s="23" t="s">
        <v>483</v>
      </c>
      <c r="B27" s="26" t="s">
        <v>551</v>
      </c>
      <c r="C27" s="28">
        <v>0</v>
      </c>
      <c r="D27" s="28">
        <v>0</v>
      </c>
      <c r="E27" s="26" t="s">
        <v>467</v>
      </c>
      <c r="F27" s="26" t="s">
        <v>552</v>
      </c>
    </row>
    <row r="28" spans="1:6" s="25" customFormat="1" x14ac:dyDescent="0.25">
      <c r="A28" s="23" t="s">
        <v>484</v>
      </c>
      <c r="B28" s="26" t="s">
        <v>551</v>
      </c>
      <c r="C28" s="28">
        <v>0</v>
      </c>
      <c r="D28" s="28">
        <v>0</v>
      </c>
      <c r="E28" s="26" t="s">
        <v>467</v>
      </c>
      <c r="F28" s="26" t="s">
        <v>552</v>
      </c>
    </row>
    <row r="29" spans="1:6" s="25" customFormat="1" x14ac:dyDescent="0.25">
      <c r="A29" s="23" t="s">
        <v>589</v>
      </c>
      <c r="B29" s="26" t="s">
        <v>551</v>
      </c>
      <c r="C29" s="28">
        <v>0</v>
      </c>
      <c r="D29" s="28">
        <v>0</v>
      </c>
      <c r="E29" s="26" t="s">
        <v>467</v>
      </c>
      <c r="F29" s="26" t="s">
        <v>552</v>
      </c>
    </row>
    <row r="30" spans="1:6" s="25" customFormat="1" x14ac:dyDescent="0.25">
      <c r="A30" s="23" t="s">
        <v>605</v>
      </c>
      <c r="B30" s="26" t="s">
        <v>551</v>
      </c>
      <c r="C30" s="28">
        <v>0</v>
      </c>
      <c r="D30" s="28">
        <v>0</v>
      </c>
      <c r="E30" s="26" t="s">
        <v>467</v>
      </c>
      <c r="F30" s="26" t="s">
        <v>552</v>
      </c>
    </row>
    <row r="31" spans="1:6" s="25" customFormat="1" x14ac:dyDescent="0.25">
      <c r="A31" s="23" t="s">
        <v>571</v>
      </c>
      <c r="B31" s="26" t="s">
        <v>551</v>
      </c>
      <c r="C31" s="28">
        <v>0</v>
      </c>
      <c r="D31" s="28">
        <v>0</v>
      </c>
      <c r="E31" s="26" t="s">
        <v>467</v>
      </c>
      <c r="F31" s="26" t="s">
        <v>552</v>
      </c>
    </row>
    <row r="32" spans="1:6" s="25" customFormat="1" x14ac:dyDescent="0.25">
      <c r="A32" s="23" t="s">
        <v>575</v>
      </c>
      <c r="B32" s="26" t="s">
        <v>551</v>
      </c>
      <c r="C32" s="28">
        <v>0</v>
      </c>
      <c r="D32" s="28">
        <v>0</v>
      </c>
      <c r="E32" s="26" t="s">
        <v>467</v>
      </c>
      <c r="F32" s="26" t="s">
        <v>552</v>
      </c>
    </row>
    <row r="33" spans="1:6" s="25" customFormat="1" x14ac:dyDescent="0.25">
      <c r="A33" s="23" t="s">
        <v>623</v>
      </c>
      <c r="B33" s="26" t="s">
        <v>551</v>
      </c>
      <c r="C33" s="28">
        <v>0</v>
      </c>
      <c r="D33" s="28">
        <v>0</v>
      </c>
      <c r="E33" s="26" t="s">
        <v>467</v>
      </c>
      <c r="F33" s="26" t="s">
        <v>552</v>
      </c>
    </row>
    <row r="34" spans="1:6" s="25" customFormat="1" x14ac:dyDescent="0.25">
      <c r="A34" s="23" t="s">
        <v>624</v>
      </c>
      <c r="B34" s="26" t="s">
        <v>551</v>
      </c>
      <c r="C34" s="28">
        <v>0</v>
      </c>
      <c r="D34" s="28">
        <v>0</v>
      </c>
      <c r="E34" s="26" t="s">
        <v>467</v>
      </c>
      <c r="F34" s="26" t="s">
        <v>552</v>
      </c>
    </row>
    <row r="35" spans="1:6" s="25" customFormat="1" x14ac:dyDescent="0.25">
      <c r="A35" s="23" t="s">
        <v>485</v>
      </c>
      <c r="B35" s="26" t="s">
        <v>551</v>
      </c>
      <c r="C35" s="28">
        <v>0</v>
      </c>
      <c r="D35" s="28">
        <v>0</v>
      </c>
      <c r="E35" s="26" t="s">
        <v>467</v>
      </c>
      <c r="F35" s="26" t="s">
        <v>552</v>
      </c>
    </row>
    <row r="36" spans="1:6" s="25" customFormat="1" x14ac:dyDescent="0.25">
      <c r="A36" s="23" t="s">
        <v>495</v>
      </c>
      <c r="B36" s="26" t="s">
        <v>551</v>
      </c>
      <c r="C36" s="28">
        <v>0</v>
      </c>
      <c r="D36" s="28">
        <v>0</v>
      </c>
      <c r="E36" s="26" t="s">
        <v>467</v>
      </c>
      <c r="F36" s="26" t="s">
        <v>552</v>
      </c>
    </row>
    <row r="37" spans="1:6" s="25" customFormat="1" x14ac:dyDescent="0.25">
      <c r="A37" s="23" t="s">
        <v>489</v>
      </c>
      <c r="B37" s="26" t="s">
        <v>551</v>
      </c>
      <c r="C37" s="28">
        <v>0</v>
      </c>
      <c r="D37" s="28">
        <v>0</v>
      </c>
      <c r="E37" s="26" t="s">
        <v>467</v>
      </c>
      <c r="F37" s="26" t="s">
        <v>552</v>
      </c>
    </row>
    <row r="38" spans="1:6" s="25" customFormat="1" x14ac:dyDescent="0.25">
      <c r="A38" s="23" t="s">
        <v>486</v>
      </c>
      <c r="B38" s="26" t="s">
        <v>551</v>
      </c>
      <c r="C38" s="28">
        <v>0</v>
      </c>
      <c r="D38" s="28">
        <v>0</v>
      </c>
      <c r="E38" s="26" t="s">
        <v>467</v>
      </c>
      <c r="F38" s="26" t="s">
        <v>552</v>
      </c>
    </row>
    <row r="39" spans="1:6" s="25" customFormat="1" x14ac:dyDescent="0.25">
      <c r="A39" s="23" t="s">
        <v>487</v>
      </c>
      <c r="B39" s="26" t="s">
        <v>551</v>
      </c>
      <c r="C39" s="28">
        <v>0</v>
      </c>
      <c r="D39" s="28">
        <v>0</v>
      </c>
      <c r="E39" s="26" t="s">
        <v>467</v>
      </c>
      <c r="F39" s="26" t="s">
        <v>552</v>
      </c>
    </row>
    <row r="40" spans="1:6" s="25" customFormat="1" x14ac:dyDescent="0.25">
      <c r="A40" s="23" t="s">
        <v>488</v>
      </c>
      <c r="B40" s="26" t="s">
        <v>551</v>
      </c>
      <c r="C40" s="28">
        <v>0</v>
      </c>
      <c r="D40" s="28">
        <v>0</v>
      </c>
      <c r="E40" s="26" t="s">
        <v>467</v>
      </c>
      <c r="F40" s="26" t="s">
        <v>552</v>
      </c>
    </row>
    <row r="41" spans="1:6" s="25" customFormat="1" x14ac:dyDescent="0.25">
      <c r="A41" s="23" t="s">
        <v>490</v>
      </c>
      <c r="B41" s="26" t="s">
        <v>551</v>
      </c>
      <c r="C41" s="28">
        <v>0</v>
      </c>
      <c r="D41" s="28">
        <v>0</v>
      </c>
      <c r="E41" s="26" t="s">
        <v>467</v>
      </c>
      <c r="F41" s="26" t="s">
        <v>552</v>
      </c>
    </row>
    <row r="42" spans="1:6" s="25" customFormat="1" x14ac:dyDescent="0.25">
      <c r="A42" s="23" t="s">
        <v>601</v>
      </c>
      <c r="B42" s="26" t="s">
        <v>551</v>
      </c>
      <c r="C42" s="28">
        <v>0</v>
      </c>
      <c r="D42" s="28">
        <v>0</v>
      </c>
      <c r="E42" s="26" t="s">
        <v>467</v>
      </c>
      <c r="F42" s="26" t="s">
        <v>552</v>
      </c>
    </row>
    <row r="43" spans="1:6" s="25" customFormat="1" x14ac:dyDescent="0.25">
      <c r="A43" s="23" t="s">
        <v>491</v>
      </c>
      <c r="B43" s="26" t="s">
        <v>551</v>
      </c>
      <c r="C43" s="28">
        <v>0</v>
      </c>
      <c r="D43" s="28">
        <v>0</v>
      </c>
      <c r="E43" s="26" t="s">
        <v>467</v>
      </c>
      <c r="F43" s="26" t="s">
        <v>552</v>
      </c>
    </row>
    <row r="44" spans="1:6" s="25" customFormat="1" x14ac:dyDescent="0.25">
      <c r="A44" s="23" t="s">
        <v>492</v>
      </c>
      <c r="B44" s="26" t="s">
        <v>551</v>
      </c>
      <c r="C44" s="28">
        <v>0</v>
      </c>
      <c r="D44" s="28">
        <v>0</v>
      </c>
      <c r="E44" s="26" t="s">
        <v>467</v>
      </c>
      <c r="F44" s="26" t="s">
        <v>552</v>
      </c>
    </row>
    <row r="45" spans="1:6" s="25" customFormat="1" x14ac:dyDescent="0.25">
      <c r="A45" s="23" t="s">
        <v>493</v>
      </c>
      <c r="B45" s="26" t="s">
        <v>551</v>
      </c>
      <c r="C45" s="28">
        <v>0</v>
      </c>
      <c r="D45" s="28">
        <v>0</v>
      </c>
      <c r="E45" s="26" t="s">
        <v>467</v>
      </c>
      <c r="F45" s="26" t="s">
        <v>552</v>
      </c>
    </row>
    <row r="46" spans="1:6" s="25" customFormat="1" x14ac:dyDescent="0.25">
      <c r="A46" s="23" t="s">
        <v>494</v>
      </c>
      <c r="B46" s="26" t="s">
        <v>551</v>
      </c>
      <c r="C46" s="28">
        <v>0</v>
      </c>
      <c r="D46" s="28">
        <v>0</v>
      </c>
      <c r="E46" s="26" t="s">
        <v>467</v>
      </c>
      <c r="F46" s="26" t="s">
        <v>552</v>
      </c>
    </row>
    <row r="47" spans="1:6" s="25" customFormat="1" x14ac:dyDescent="0.25">
      <c r="A47" s="23" t="s">
        <v>496</v>
      </c>
      <c r="B47" s="26" t="s">
        <v>551</v>
      </c>
      <c r="C47" s="28">
        <v>0</v>
      </c>
      <c r="D47" s="28">
        <v>0</v>
      </c>
      <c r="E47" s="26" t="s">
        <v>467</v>
      </c>
      <c r="F47" s="26" t="s">
        <v>552</v>
      </c>
    </row>
    <row r="48" spans="1:6" s="25" customFormat="1" x14ac:dyDescent="0.25">
      <c r="A48" s="23" t="s">
        <v>583</v>
      </c>
      <c r="B48" s="26" t="s">
        <v>551</v>
      </c>
      <c r="C48" s="28">
        <v>0</v>
      </c>
      <c r="D48" s="28">
        <v>0</v>
      </c>
      <c r="E48" s="26" t="s">
        <v>467</v>
      </c>
      <c r="F48" s="26" t="s">
        <v>552</v>
      </c>
    </row>
    <row r="49" spans="1:6" s="25" customFormat="1" x14ac:dyDescent="0.25">
      <c r="A49" s="23" t="s">
        <v>497</v>
      </c>
      <c r="B49" s="26" t="s">
        <v>551</v>
      </c>
      <c r="C49" s="28">
        <v>0</v>
      </c>
      <c r="D49" s="28">
        <v>0</v>
      </c>
      <c r="E49" s="26" t="s">
        <v>467</v>
      </c>
      <c r="F49" s="26" t="s">
        <v>552</v>
      </c>
    </row>
    <row r="50" spans="1:6" s="25" customFormat="1" x14ac:dyDescent="0.25">
      <c r="A50" s="23" t="s">
        <v>498</v>
      </c>
      <c r="B50" s="26" t="s">
        <v>551</v>
      </c>
      <c r="C50" s="28">
        <v>0</v>
      </c>
      <c r="D50" s="28">
        <v>0</v>
      </c>
      <c r="E50" s="26" t="s">
        <v>467</v>
      </c>
      <c r="F50" s="26" t="s">
        <v>552</v>
      </c>
    </row>
    <row r="51" spans="1:6" s="25" customFormat="1" x14ac:dyDescent="0.25">
      <c r="A51" s="23" t="s">
        <v>564</v>
      </c>
      <c r="B51" s="26" t="s">
        <v>551</v>
      </c>
      <c r="C51" s="28">
        <v>0</v>
      </c>
      <c r="D51" s="28">
        <v>0</v>
      </c>
      <c r="E51" s="26" t="s">
        <v>467</v>
      </c>
      <c r="F51" s="26" t="s">
        <v>552</v>
      </c>
    </row>
    <row r="52" spans="1:6" s="25" customFormat="1" x14ac:dyDescent="0.25">
      <c r="A52" s="23" t="s">
        <v>499</v>
      </c>
      <c r="B52" s="26" t="s">
        <v>551</v>
      </c>
      <c r="C52" s="28">
        <v>0</v>
      </c>
      <c r="D52" s="28">
        <v>0</v>
      </c>
      <c r="E52" s="26" t="s">
        <v>467</v>
      </c>
      <c r="F52" s="26" t="s">
        <v>552</v>
      </c>
    </row>
    <row r="53" spans="1:6" s="25" customFormat="1" x14ac:dyDescent="0.25">
      <c r="A53" s="23" t="s">
        <v>500</v>
      </c>
      <c r="B53" s="26" t="s">
        <v>551</v>
      </c>
      <c r="C53" s="28">
        <v>0</v>
      </c>
      <c r="D53" s="28">
        <v>0</v>
      </c>
      <c r="E53" s="26" t="s">
        <v>467</v>
      </c>
      <c r="F53" s="26" t="s">
        <v>552</v>
      </c>
    </row>
    <row r="54" spans="1:6" s="25" customFormat="1" x14ac:dyDescent="0.25">
      <c r="A54" s="23" t="s">
        <v>501</v>
      </c>
      <c r="B54" s="26" t="s">
        <v>551</v>
      </c>
      <c r="C54" s="28">
        <v>0</v>
      </c>
      <c r="D54" s="28">
        <v>0</v>
      </c>
      <c r="E54" s="26" t="s">
        <v>467</v>
      </c>
      <c r="F54" s="26" t="s">
        <v>552</v>
      </c>
    </row>
    <row r="55" spans="1:6" s="25" customFormat="1" x14ac:dyDescent="0.25">
      <c r="A55" s="23" t="s">
        <v>502</v>
      </c>
      <c r="B55" s="26" t="s">
        <v>551</v>
      </c>
      <c r="C55" s="28">
        <v>0</v>
      </c>
      <c r="D55" s="28">
        <v>0</v>
      </c>
      <c r="E55" s="26" t="s">
        <v>467</v>
      </c>
      <c r="F55" s="26" t="s">
        <v>552</v>
      </c>
    </row>
    <row r="56" spans="1:6" s="25" customFormat="1" x14ac:dyDescent="0.25">
      <c r="A56" s="23" t="s">
        <v>503</v>
      </c>
      <c r="B56" s="26" t="s">
        <v>551</v>
      </c>
      <c r="C56" s="28">
        <v>0</v>
      </c>
      <c r="D56" s="28">
        <v>0</v>
      </c>
      <c r="E56" s="26" t="s">
        <v>467</v>
      </c>
      <c r="F56" s="26" t="s">
        <v>552</v>
      </c>
    </row>
    <row r="57" spans="1:6" s="25" customFormat="1" x14ac:dyDescent="0.25">
      <c r="A57" s="23" t="s">
        <v>504</v>
      </c>
      <c r="B57" s="26" t="s">
        <v>551</v>
      </c>
      <c r="C57" s="28">
        <v>0</v>
      </c>
      <c r="D57" s="28">
        <v>0</v>
      </c>
      <c r="E57" s="26" t="s">
        <v>467</v>
      </c>
      <c r="F57" s="26" t="s">
        <v>552</v>
      </c>
    </row>
    <row r="58" spans="1:6" s="25" customFormat="1" x14ac:dyDescent="0.25">
      <c r="A58" s="23" t="s">
        <v>505</v>
      </c>
      <c r="B58" s="26" t="s">
        <v>551</v>
      </c>
      <c r="C58" s="28">
        <v>0</v>
      </c>
      <c r="D58" s="28">
        <v>0</v>
      </c>
      <c r="E58" s="26" t="s">
        <v>467</v>
      </c>
      <c r="F58" s="26" t="s">
        <v>552</v>
      </c>
    </row>
    <row r="59" spans="1:6" s="25" customFormat="1" x14ac:dyDescent="0.25">
      <c r="A59" s="23" t="s">
        <v>506</v>
      </c>
      <c r="B59" s="26" t="s">
        <v>551</v>
      </c>
      <c r="C59" s="28">
        <v>0</v>
      </c>
      <c r="D59" s="28">
        <v>0</v>
      </c>
      <c r="E59" s="26" t="s">
        <v>467</v>
      </c>
      <c r="F59" s="26" t="s">
        <v>552</v>
      </c>
    </row>
    <row r="60" spans="1:6" s="25" customFormat="1" x14ac:dyDescent="0.25">
      <c r="A60" s="23" t="s">
        <v>507</v>
      </c>
      <c r="B60" s="26" t="s">
        <v>551</v>
      </c>
      <c r="C60" s="28">
        <v>0</v>
      </c>
      <c r="D60" s="28">
        <v>0</v>
      </c>
      <c r="E60" s="26" t="s">
        <v>467</v>
      </c>
      <c r="F60" s="26" t="s">
        <v>552</v>
      </c>
    </row>
    <row r="61" spans="1:6" s="25" customFormat="1" x14ac:dyDescent="0.25">
      <c r="A61" s="23" t="s">
        <v>508</v>
      </c>
      <c r="B61" s="26" t="s">
        <v>551</v>
      </c>
      <c r="C61" s="28">
        <v>0</v>
      </c>
      <c r="D61" s="28">
        <v>0</v>
      </c>
      <c r="E61" s="26" t="s">
        <v>467</v>
      </c>
      <c r="F61" s="26" t="s">
        <v>552</v>
      </c>
    </row>
    <row r="62" spans="1:6" x14ac:dyDescent="0.25">
      <c r="A62" s="23" t="s">
        <v>509</v>
      </c>
      <c r="B62" s="26" t="s">
        <v>551</v>
      </c>
      <c r="C62" s="28">
        <v>0</v>
      </c>
      <c r="D62" s="28">
        <v>0</v>
      </c>
      <c r="E62" s="26" t="s">
        <v>467</v>
      </c>
      <c r="F62" s="26" t="s">
        <v>552</v>
      </c>
    </row>
    <row r="63" spans="1:6" x14ac:dyDescent="0.25">
      <c r="A63" s="23" t="s">
        <v>510</v>
      </c>
      <c r="B63" s="26" t="s">
        <v>551</v>
      </c>
      <c r="C63" s="28">
        <v>0</v>
      </c>
      <c r="D63" s="28">
        <v>0</v>
      </c>
      <c r="E63" s="26" t="s">
        <v>467</v>
      </c>
      <c r="F63" s="26" t="s">
        <v>552</v>
      </c>
    </row>
    <row r="64" spans="1:6" x14ac:dyDescent="0.25">
      <c r="A64" s="23" t="s">
        <v>511</v>
      </c>
      <c r="B64" s="26" t="s">
        <v>551</v>
      </c>
      <c r="C64" s="28">
        <v>0</v>
      </c>
      <c r="D64" s="28">
        <v>0</v>
      </c>
      <c r="E64" s="26" t="s">
        <v>467</v>
      </c>
      <c r="F64" s="26" t="s">
        <v>552</v>
      </c>
    </row>
    <row r="65" spans="1:10" x14ac:dyDescent="0.25">
      <c r="A65" s="23" t="s">
        <v>512</v>
      </c>
      <c r="B65" s="26" t="s">
        <v>551</v>
      </c>
      <c r="C65" s="28">
        <v>0</v>
      </c>
      <c r="D65" s="28">
        <v>0</v>
      </c>
      <c r="E65" s="26" t="s">
        <v>467</v>
      </c>
      <c r="F65" s="26" t="s">
        <v>552</v>
      </c>
    </row>
    <row r="66" spans="1:10" x14ac:dyDescent="0.25">
      <c r="A66" s="23" t="s">
        <v>513</v>
      </c>
      <c r="B66" s="26" t="s">
        <v>551</v>
      </c>
      <c r="C66" s="28">
        <v>0</v>
      </c>
      <c r="D66" s="28">
        <v>0</v>
      </c>
      <c r="E66" s="26" t="s">
        <v>467</v>
      </c>
      <c r="F66" s="26" t="s">
        <v>552</v>
      </c>
    </row>
    <row r="67" spans="1:10" x14ac:dyDescent="0.25">
      <c r="A67" s="23" t="s">
        <v>514</v>
      </c>
      <c r="B67" s="26" t="s">
        <v>551</v>
      </c>
      <c r="C67" s="28">
        <v>0</v>
      </c>
      <c r="D67" s="28">
        <v>0</v>
      </c>
      <c r="E67" s="26" t="s">
        <v>467</v>
      </c>
      <c r="F67" s="26" t="s">
        <v>552</v>
      </c>
    </row>
    <row r="68" spans="1:10" x14ac:dyDescent="0.25">
      <c r="A68" s="23" t="s">
        <v>515</v>
      </c>
      <c r="B68" s="26" t="s">
        <v>551</v>
      </c>
      <c r="C68" s="28">
        <v>0</v>
      </c>
      <c r="D68" s="28">
        <v>0</v>
      </c>
      <c r="E68" s="26" t="s">
        <v>467</v>
      </c>
      <c r="F68" s="26" t="s">
        <v>552</v>
      </c>
    </row>
    <row r="69" spans="1:10" x14ac:dyDescent="0.25">
      <c r="A69" s="23" t="s">
        <v>516</v>
      </c>
      <c r="B69" s="26" t="s">
        <v>551</v>
      </c>
      <c r="C69" s="28">
        <v>0</v>
      </c>
      <c r="D69" s="28">
        <v>0</v>
      </c>
      <c r="E69" s="26" t="s">
        <v>467</v>
      </c>
      <c r="F69" s="26" t="s">
        <v>552</v>
      </c>
    </row>
    <row r="70" spans="1:10" x14ac:dyDescent="0.25">
      <c r="A70" s="23" t="s">
        <v>517</v>
      </c>
      <c r="B70" s="26" t="s">
        <v>551</v>
      </c>
      <c r="C70" s="28">
        <v>0</v>
      </c>
      <c r="D70" s="28">
        <v>0</v>
      </c>
      <c r="E70" s="26" t="s">
        <v>467</v>
      </c>
      <c r="F70" s="26" t="s">
        <v>552</v>
      </c>
    </row>
    <row r="71" spans="1:10" x14ac:dyDescent="0.25">
      <c r="A71" s="23" t="s">
        <v>518</v>
      </c>
      <c r="B71" s="26" t="s">
        <v>551</v>
      </c>
      <c r="C71" s="28">
        <v>0</v>
      </c>
      <c r="D71" s="28">
        <v>0</v>
      </c>
      <c r="E71" s="26" t="s">
        <v>467</v>
      </c>
      <c r="F71" s="26" t="s">
        <v>552</v>
      </c>
    </row>
    <row r="72" spans="1:10" x14ac:dyDescent="0.25">
      <c r="A72" s="23" t="s">
        <v>519</v>
      </c>
      <c r="B72" s="26" t="s">
        <v>551</v>
      </c>
      <c r="C72" s="28">
        <v>0</v>
      </c>
      <c r="D72" s="28">
        <v>0</v>
      </c>
      <c r="E72" s="26" t="s">
        <v>467</v>
      </c>
      <c r="F72" s="26" t="s">
        <v>552</v>
      </c>
    </row>
    <row r="73" spans="1:10" x14ac:dyDescent="0.25">
      <c r="A73" s="23" t="s">
        <v>520</v>
      </c>
      <c r="B73" s="26" t="s">
        <v>551</v>
      </c>
      <c r="C73" s="28">
        <v>0</v>
      </c>
      <c r="D73" s="28">
        <v>0</v>
      </c>
      <c r="E73" s="26" t="s">
        <v>467</v>
      </c>
      <c r="F73" s="26" t="s">
        <v>552</v>
      </c>
    </row>
    <row r="74" spans="1:10" x14ac:dyDescent="0.25">
      <c r="A74" s="23" t="s">
        <v>521</v>
      </c>
      <c r="B74" s="26" t="s">
        <v>551</v>
      </c>
      <c r="C74" s="28">
        <v>0</v>
      </c>
      <c r="D74" s="28">
        <v>0</v>
      </c>
      <c r="E74" s="26" t="s">
        <v>467</v>
      </c>
      <c r="F74" s="26" t="s">
        <v>552</v>
      </c>
    </row>
    <row r="75" spans="1:10" x14ac:dyDescent="0.25">
      <c r="A75" s="23" t="s">
        <v>522</v>
      </c>
      <c r="B75" s="26" t="s">
        <v>551</v>
      </c>
      <c r="C75" s="28">
        <v>0</v>
      </c>
      <c r="D75" s="28">
        <v>0</v>
      </c>
      <c r="E75" s="26" t="s">
        <v>467</v>
      </c>
      <c r="F75" s="26" t="s">
        <v>552</v>
      </c>
    </row>
    <row r="76" spans="1:10" x14ac:dyDescent="0.25">
      <c r="A76" s="23" t="s">
        <v>523</v>
      </c>
      <c r="B76" s="26" t="s">
        <v>551</v>
      </c>
      <c r="C76" s="28">
        <v>0</v>
      </c>
      <c r="D76" s="28">
        <v>0</v>
      </c>
      <c r="E76" s="26" t="s">
        <v>467</v>
      </c>
      <c r="F76" s="26" t="s">
        <v>552</v>
      </c>
    </row>
    <row r="77" spans="1:10" x14ac:dyDescent="0.25">
      <c r="A77" s="23" t="s">
        <v>524</v>
      </c>
      <c r="B77" s="26" t="s">
        <v>551</v>
      </c>
      <c r="C77" s="28">
        <v>0</v>
      </c>
      <c r="D77" s="28">
        <v>0</v>
      </c>
      <c r="E77" s="26" t="s">
        <v>467</v>
      </c>
      <c r="F77" s="26" t="s">
        <v>552</v>
      </c>
    </row>
    <row r="78" spans="1:10" x14ac:dyDescent="0.25">
      <c r="A78" s="23" t="s">
        <v>525</v>
      </c>
      <c r="B78" s="26" t="s">
        <v>551</v>
      </c>
      <c r="C78" s="28">
        <v>0</v>
      </c>
      <c r="D78" s="28">
        <v>0</v>
      </c>
      <c r="E78" s="26" t="s">
        <v>467</v>
      </c>
      <c r="F78" s="26" t="s">
        <v>552</v>
      </c>
    </row>
    <row r="79" spans="1:10" x14ac:dyDescent="0.25">
      <c r="A79" s="23" t="s">
        <v>526</v>
      </c>
      <c r="B79" s="26" t="s">
        <v>551</v>
      </c>
      <c r="C79" s="28">
        <v>0</v>
      </c>
      <c r="D79" s="28">
        <v>0</v>
      </c>
      <c r="E79" s="37" t="s">
        <v>467</v>
      </c>
      <c r="F79" s="37" t="s">
        <v>552</v>
      </c>
      <c r="G79" s="38"/>
      <c r="H79" s="38"/>
      <c r="I79" s="38"/>
      <c r="J79" s="38"/>
    </row>
    <row r="80" spans="1:10" x14ac:dyDescent="0.25">
      <c r="A80" s="23" t="s">
        <v>527</v>
      </c>
      <c r="B80" s="26" t="s">
        <v>551</v>
      </c>
      <c r="C80" s="28">
        <v>0</v>
      </c>
      <c r="D80" s="28">
        <v>0</v>
      </c>
      <c r="E80" s="26" t="s">
        <v>467</v>
      </c>
      <c r="F80" s="26" t="s">
        <v>552</v>
      </c>
    </row>
    <row r="81" spans="1:6" x14ac:dyDescent="0.25">
      <c r="A81" s="23" t="s">
        <v>528</v>
      </c>
      <c r="B81" s="26" t="s">
        <v>551</v>
      </c>
      <c r="C81" s="28">
        <v>0</v>
      </c>
      <c r="D81" s="28">
        <v>0</v>
      </c>
      <c r="E81" s="26" t="s">
        <v>467</v>
      </c>
      <c r="F81" s="26" t="s">
        <v>552</v>
      </c>
    </row>
    <row r="82" spans="1:6" x14ac:dyDescent="0.25">
      <c r="A82" s="23" t="s">
        <v>529</v>
      </c>
      <c r="B82" s="26" t="s">
        <v>551</v>
      </c>
      <c r="C82" s="28">
        <v>0</v>
      </c>
      <c r="D82" s="28">
        <v>0</v>
      </c>
      <c r="E82" s="26" t="s">
        <v>467</v>
      </c>
      <c r="F82" s="26" t="s">
        <v>552</v>
      </c>
    </row>
    <row r="83" spans="1:6" x14ac:dyDescent="0.25">
      <c r="A83" s="23" t="s">
        <v>628</v>
      </c>
      <c r="B83" s="26" t="s">
        <v>551</v>
      </c>
      <c r="C83" s="28">
        <v>0</v>
      </c>
      <c r="D83" s="28">
        <v>0</v>
      </c>
      <c r="E83" s="26" t="s">
        <v>467</v>
      </c>
      <c r="F83" s="26" t="s">
        <v>552</v>
      </c>
    </row>
    <row r="84" spans="1:6" x14ac:dyDescent="0.25">
      <c r="A84" s="23" t="s">
        <v>613</v>
      </c>
      <c r="B84" s="26" t="s">
        <v>551</v>
      </c>
      <c r="C84" s="28">
        <v>0</v>
      </c>
      <c r="D84" s="28">
        <v>0</v>
      </c>
      <c r="E84" s="26" t="s">
        <v>467</v>
      </c>
      <c r="F84" s="26" t="s">
        <v>552</v>
      </c>
    </row>
    <row r="85" spans="1:6" x14ac:dyDescent="0.25">
      <c r="A85" s="23" t="s">
        <v>532</v>
      </c>
      <c r="B85" s="26" t="s">
        <v>551</v>
      </c>
      <c r="C85" s="28">
        <v>0</v>
      </c>
      <c r="D85" s="28">
        <v>0</v>
      </c>
      <c r="E85" s="26" t="s">
        <v>467</v>
      </c>
      <c r="F85" s="26" t="s">
        <v>552</v>
      </c>
    </row>
    <row r="86" spans="1:6" x14ac:dyDescent="0.25">
      <c r="A86" s="23" t="s">
        <v>534</v>
      </c>
      <c r="B86" s="26" t="s">
        <v>551</v>
      </c>
      <c r="C86" s="28">
        <v>0</v>
      </c>
      <c r="D86" s="28">
        <v>0</v>
      </c>
      <c r="E86" s="26" t="s">
        <v>467</v>
      </c>
      <c r="F86" s="26" t="s">
        <v>552</v>
      </c>
    </row>
    <row r="87" spans="1:6" s="40" customFormat="1" x14ac:dyDescent="0.25">
      <c r="A87" s="23" t="s">
        <v>535</v>
      </c>
      <c r="B87" s="26" t="s">
        <v>551</v>
      </c>
      <c r="C87" s="28">
        <v>0</v>
      </c>
      <c r="D87" s="28">
        <v>0</v>
      </c>
      <c r="E87" s="26" t="s">
        <v>467</v>
      </c>
      <c r="F87" s="26" t="s">
        <v>552</v>
      </c>
    </row>
    <row r="88" spans="1:6" x14ac:dyDescent="0.25">
      <c r="A88" s="23" t="s">
        <v>536</v>
      </c>
      <c r="B88" s="26" t="s">
        <v>551</v>
      </c>
      <c r="C88" s="28">
        <v>0</v>
      </c>
      <c r="D88" s="28">
        <v>0</v>
      </c>
      <c r="E88" s="26" t="s">
        <v>467</v>
      </c>
      <c r="F88" s="26" t="s">
        <v>552</v>
      </c>
    </row>
    <row r="89" spans="1:6" x14ac:dyDescent="0.25">
      <c r="A89" s="23" t="s">
        <v>562</v>
      </c>
      <c r="B89" s="26" t="s">
        <v>551</v>
      </c>
      <c r="C89" s="28">
        <v>0</v>
      </c>
      <c r="D89" s="28">
        <v>0</v>
      </c>
      <c r="E89" s="26" t="s">
        <v>467</v>
      </c>
      <c r="F89" s="26" t="s">
        <v>552</v>
      </c>
    </row>
    <row r="90" spans="1:6" x14ac:dyDescent="0.25">
      <c r="A90" s="23" t="s">
        <v>537</v>
      </c>
      <c r="B90" s="26" t="s">
        <v>551</v>
      </c>
      <c r="C90" s="28">
        <v>0</v>
      </c>
      <c r="D90" s="28">
        <v>0</v>
      </c>
      <c r="E90" s="26" t="s">
        <v>467</v>
      </c>
      <c r="F90" s="26" t="s">
        <v>552</v>
      </c>
    </row>
    <row r="91" spans="1:6" x14ac:dyDescent="0.25">
      <c r="A91" s="23" t="s">
        <v>538</v>
      </c>
      <c r="B91" s="26" t="s">
        <v>551</v>
      </c>
      <c r="C91" s="28">
        <v>0</v>
      </c>
      <c r="D91" s="28">
        <v>0</v>
      </c>
      <c r="E91" s="26" t="s">
        <v>467</v>
      </c>
      <c r="F91" s="26" t="s">
        <v>552</v>
      </c>
    </row>
    <row r="92" spans="1:6" x14ac:dyDescent="0.25">
      <c r="A92" s="23" t="s">
        <v>539</v>
      </c>
      <c r="B92" s="26" t="s">
        <v>551</v>
      </c>
      <c r="C92" s="28">
        <v>0</v>
      </c>
      <c r="D92" s="28">
        <v>0</v>
      </c>
      <c r="E92" s="26" t="s">
        <v>467</v>
      </c>
      <c r="F92" s="26" t="s">
        <v>552</v>
      </c>
    </row>
    <row r="93" spans="1:6" x14ac:dyDescent="0.25">
      <c r="A93" s="23" t="s">
        <v>9</v>
      </c>
      <c r="B93" s="26" t="s">
        <v>551</v>
      </c>
      <c r="C93" s="28">
        <v>0</v>
      </c>
      <c r="D93" s="28">
        <v>0</v>
      </c>
      <c r="E93" s="26" t="s">
        <v>467</v>
      </c>
      <c r="F93" s="26" t="s">
        <v>552</v>
      </c>
    </row>
    <row r="94" spans="1:6" x14ac:dyDescent="0.25">
      <c r="A94" s="23" t="s">
        <v>14</v>
      </c>
      <c r="B94" s="26" t="s">
        <v>551</v>
      </c>
      <c r="C94" s="28">
        <v>0</v>
      </c>
      <c r="D94" s="28">
        <v>0</v>
      </c>
      <c r="E94" s="26" t="s">
        <v>467</v>
      </c>
      <c r="F94" s="26" t="s">
        <v>552</v>
      </c>
    </row>
    <row r="95" spans="1:6" x14ac:dyDescent="0.25">
      <c r="A95" s="23" t="s">
        <v>540</v>
      </c>
      <c r="B95" s="26" t="s">
        <v>551</v>
      </c>
      <c r="C95" s="28">
        <v>0</v>
      </c>
      <c r="D95" s="28">
        <v>0</v>
      </c>
      <c r="E95" s="26" t="s">
        <v>467</v>
      </c>
      <c r="F95" s="26" t="s">
        <v>552</v>
      </c>
    </row>
    <row r="96" spans="1:6" x14ac:dyDescent="0.25">
      <c r="A96" s="23" t="s">
        <v>541</v>
      </c>
      <c r="B96" s="26" t="s">
        <v>551</v>
      </c>
      <c r="C96" s="28">
        <v>0</v>
      </c>
      <c r="D96" s="28">
        <v>0</v>
      </c>
      <c r="E96" s="26" t="s">
        <v>467</v>
      </c>
      <c r="F96" s="26" t="s">
        <v>552</v>
      </c>
    </row>
    <row r="97" spans="1:6" x14ac:dyDescent="0.25">
      <c r="A97" s="23" t="s">
        <v>542</v>
      </c>
      <c r="B97" s="26" t="s">
        <v>551</v>
      </c>
      <c r="C97" s="28">
        <v>0</v>
      </c>
      <c r="D97" s="28">
        <v>0</v>
      </c>
      <c r="E97" s="26" t="s">
        <v>467</v>
      </c>
      <c r="F97" s="26" t="s">
        <v>552</v>
      </c>
    </row>
    <row r="98" spans="1:6" x14ac:dyDescent="0.25">
      <c r="A98" s="23" t="s">
        <v>543</v>
      </c>
      <c r="B98" s="26" t="s">
        <v>551</v>
      </c>
      <c r="C98" s="28">
        <v>0</v>
      </c>
      <c r="D98" s="28">
        <v>0</v>
      </c>
      <c r="E98" s="26" t="s">
        <v>467</v>
      </c>
      <c r="F98" s="26" t="s">
        <v>552</v>
      </c>
    </row>
    <row r="99" spans="1:6" x14ac:dyDescent="0.25">
      <c r="A99" s="23" t="s">
        <v>544</v>
      </c>
      <c r="B99" s="26" t="s">
        <v>551</v>
      </c>
      <c r="C99" s="28">
        <v>0</v>
      </c>
      <c r="D99" s="28">
        <v>0</v>
      </c>
      <c r="E99" s="26" t="s">
        <v>467</v>
      </c>
      <c r="F99" s="26" t="s">
        <v>552</v>
      </c>
    </row>
    <row r="100" spans="1:6" x14ac:dyDescent="0.25">
      <c r="A100" s="23" t="s">
        <v>545</v>
      </c>
      <c r="B100" s="26" t="s">
        <v>551</v>
      </c>
      <c r="C100" s="28">
        <v>0</v>
      </c>
      <c r="D100" s="28">
        <v>0</v>
      </c>
      <c r="E100" s="26" t="s">
        <v>467</v>
      </c>
      <c r="F100" s="26" t="s">
        <v>552</v>
      </c>
    </row>
    <row r="101" spans="1:6" x14ac:dyDescent="0.25">
      <c r="A101" s="23" t="s">
        <v>546</v>
      </c>
      <c r="B101" s="26" t="s">
        <v>551</v>
      </c>
      <c r="C101" s="28">
        <v>0</v>
      </c>
      <c r="D101" s="28">
        <v>0</v>
      </c>
      <c r="E101" s="26" t="s">
        <v>467</v>
      </c>
      <c r="F101" s="26" t="s">
        <v>552</v>
      </c>
    </row>
  </sheetData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C114" sqref="C114"/>
    </sheetView>
  </sheetViews>
  <sheetFormatPr baseColWidth="10" defaultColWidth="9.140625" defaultRowHeight="15" x14ac:dyDescent="0.25"/>
  <cols>
    <col min="1" max="1" width="12.42578125" customWidth="1"/>
    <col min="2" max="2" width="26.28515625" customWidth="1"/>
    <col min="3" max="3" width="22.140625" customWidth="1"/>
    <col min="4" max="4" width="23.42578125" customWidth="1"/>
    <col min="5" max="5" width="27" customWidth="1"/>
    <col min="6" max="6" width="22.42578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ht="28.5" customHeight="1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23" t="s">
        <v>533</v>
      </c>
      <c r="B4" s="26" t="s">
        <v>553</v>
      </c>
      <c r="C4" s="28">
        <v>0</v>
      </c>
      <c r="D4" s="28">
        <v>0</v>
      </c>
      <c r="E4" s="26" t="s">
        <v>467</v>
      </c>
      <c r="F4" s="26" t="s">
        <v>554</v>
      </c>
    </row>
    <row r="5" spans="1:6" x14ac:dyDescent="0.25">
      <c r="A5" s="23" t="s">
        <v>469</v>
      </c>
      <c r="B5" s="26" t="s">
        <v>553</v>
      </c>
      <c r="C5" s="28">
        <v>0</v>
      </c>
      <c r="D5" s="28">
        <v>0</v>
      </c>
      <c r="E5" s="26" t="s">
        <v>467</v>
      </c>
      <c r="F5" s="26" t="s">
        <v>554</v>
      </c>
    </row>
    <row r="6" spans="1:6" s="25" customFormat="1" x14ac:dyDescent="0.25">
      <c r="A6" s="23" t="s">
        <v>593</v>
      </c>
      <c r="B6" s="26" t="s">
        <v>553</v>
      </c>
      <c r="C6" s="28">
        <v>0</v>
      </c>
      <c r="D6" s="28">
        <v>0</v>
      </c>
      <c r="E6" s="26" t="s">
        <v>467</v>
      </c>
      <c r="F6" s="26" t="s">
        <v>554</v>
      </c>
    </row>
    <row r="7" spans="1:6" s="25" customFormat="1" x14ac:dyDescent="0.25">
      <c r="A7" s="23" t="s">
        <v>473</v>
      </c>
      <c r="B7" s="26" t="s">
        <v>553</v>
      </c>
      <c r="C7" s="28">
        <v>0</v>
      </c>
      <c r="D7" s="28">
        <v>0</v>
      </c>
      <c r="E7" s="26" t="s">
        <v>467</v>
      </c>
      <c r="F7" s="26" t="s">
        <v>554</v>
      </c>
    </row>
    <row r="8" spans="1:6" s="25" customFormat="1" x14ac:dyDescent="0.25">
      <c r="A8" s="23" t="s">
        <v>470</v>
      </c>
      <c r="B8" s="26" t="s">
        <v>553</v>
      </c>
      <c r="C8" s="28">
        <v>0</v>
      </c>
      <c r="D8" s="28">
        <v>0</v>
      </c>
      <c r="E8" s="26" t="s">
        <v>467</v>
      </c>
      <c r="F8" s="26" t="s">
        <v>554</v>
      </c>
    </row>
    <row r="9" spans="1:6" s="25" customFormat="1" x14ac:dyDescent="0.25">
      <c r="A9" s="23" t="s">
        <v>471</v>
      </c>
      <c r="B9" s="26" t="s">
        <v>553</v>
      </c>
      <c r="C9" s="28">
        <v>0</v>
      </c>
      <c r="D9" s="28">
        <v>0</v>
      </c>
      <c r="E9" s="26" t="s">
        <v>467</v>
      </c>
      <c r="F9" s="26" t="s">
        <v>554</v>
      </c>
    </row>
    <row r="10" spans="1:6" s="25" customFormat="1" x14ac:dyDescent="0.25">
      <c r="A10" s="23" t="s">
        <v>598</v>
      </c>
      <c r="B10" s="26" t="s">
        <v>553</v>
      </c>
      <c r="C10" s="28">
        <v>0</v>
      </c>
      <c r="D10" s="28">
        <v>0</v>
      </c>
      <c r="E10" s="26" t="s">
        <v>467</v>
      </c>
      <c r="F10" s="26" t="s">
        <v>554</v>
      </c>
    </row>
    <row r="11" spans="1:6" s="25" customFormat="1" x14ac:dyDescent="0.25">
      <c r="A11" s="23" t="s">
        <v>472</v>
      </c>
      <c r="B11" s="26" t="s">
        <v>553</v>
      </c>
      <c r="C11" s="28">
        <v>0</v>
      </c>
      <c r="D11" s="28">
        <v>0</v>
      </c>
      <c r="E11" s="26" t="s">
        <v>467</v>
      </c>
      <c r="F11" s="26" t="s">
        <v>554</v>
      </c>
    </row>
    <row r="12" spans="1:6" s="25" customFormat="1" x14ac:dyDescent="0.25">
      <c r="A12" s="23" t="s">
        <v>606</v>
      </c>
      <c r="B12" s="26" t="s">
        <v>553</v>
      </c>
      <c r="C12" s="28">
        <v>0</v>
      </c>
      <c r="D12" s="28">
        <v>0</v>
      </c>
      <c r="E12" s="26" t="s">
        <v>467</v>
      </c>
      <c r="F12" s="26" t="s">
        <v>554</v>
      </c>
    </row>
    <row r="13" spans="1:6" s="25" customFormat="1" x14ac:dyDescent="0.25">
      <c r="A13" s="23" t="s">
        <v>474</v>
      </c>
      <c r="B13" s="26" t="s">
        <v>553</v>
      </c>
      <c r="C13" s="28">
        <v>0</v>
      </c>
      <c r="D13" s="28">
        <v>0</v>
      </c>
      <c r="E13" s="26" t="s">
        <v>467</v>
      </c>
      <c r="F13" s="26" t="s">
        <v>554</v>
      </c>
    </row>
    <row r="14" spans="1:6" s="25" customFormat="1" x14ac:dyDescent="0.25">
      <c r="A14" s="23" t="s">
        <v>567</v>
      </c>
      <c r="B14" s="26" t="s">
        <v>553</v>
      </c>
      <c r="C14" s="28">
        <v>0</v>
      </c>
      <c r="D14" s="28">
        <v>0</v>
      </c>
      <c r="E14" s="26" t="s">
        <v>467</v>
      </c>
      <c r="F14" s="26" t="s">
        <v>554</v>
      </c>
    </row>
    <row r="15" spans="1:6" s="25" customFormat="1" x14ac:dyDescent="0.25">
      <c r="A15" s="23" t="s">
        <v>586</v>
      </c>
      <c r="B15" s="26" t="s">
        <v>553</v>
      </c>
      <c r="C15" s="28">
        <v>0</v>
      </c>
      <c r="D15" s="28">
        <v>0</v>
      </c>
      <c r="E15" s="26" t="s">
        <v>467</v>
      </c>
      <c r="F15" s="26" t="s">
        <v>554</v>
      </c>
    </row>
    <row r="16" spans="1:6" s="25" customFormat="1" x14ac:dyDescent="0.25">
      <c r="A16" s="23" t="s">
        <v>580</v>
      </c>
      <c r="B16" s="26" t="s">
        <v>553</v>
      </c>
      <c r="C16" s="28">
        <v>0</v>
      </c>
      <c r="D16" s="28">
        <v>0</v>
      </c>
      <c r="E16" s="26" t="s">
        <v>467</v>
      </c>
      <c r="F16" s="26" t="s">
        <v>554</v>
      </c>
    </row>
    <row r="17" spans="1:6" s="25" customFormat="1" x14ac:dyDescent="0.25">
      <c r="A17" s="23" t="s">
        <v>530</v>
      </c>
      <c r="B17" s="26" t="s">
        <v>553</v>
      </c>
      <c r="C17" s="28">
        <v>0</v>
      </c>
      <c r="D17" s="28">
        <v>0</v>
      </c>
      <c r="E17" s="26" t="s">
        <v>467</v>
      </c>
      <c r="F17" s="26" t="s">
        <v>554</v>
      </c>
    </row>
    <row r="18" spans="1:6" s="25" customFormat="1" x14ac:dyDescent="0.25">
      <c r="A18" s="23" t="s">
        <v>531</v>
      </c>
      <c r="B18" s="26" t="s">
        <v>553</v>
      </c>
      <c r="C18" s="28">
        <v>0</v>
      </c>
      <c r="D18" s="28">
        <v>0</v>
      </c>
      <c r="E18" s="26" t="s">
        <v>467</v>
      </c>
      <c r="F18" s="26" t="s">
        <v>554</v>
      </c>
    </row>
    <row r="19" spans="1:6" s="25" customFormat="1" x14ac:dyDescent="0.25">
      <c r="A19" s="23" t="s">
        <v>475</v>
      </c>
      <c r="B19" s="26" t="s">
        <v>553</v>
      </c>
      <c r="C19" s="28">
        <v>0</v>
      </c>
      <c r="D19" s="28">
        <v>0</v>
      </c>
      <c r="E19" s="26" t="s">
        <v>467</v>
      </c>
      <c r="F19" s="26" t="s">
        <v>554</v>
      </c>
    </row>
    <row r="20" spans="1:6" s="25" customFormat="1" x14ac:dyDescent="0.25">
      <c r="A20" s="23" t="s">
        <v>476</v>
      </c>
      <c r="B20" s="26" t="s">
        <v>553</v>
      </c>
      <c r="C20" s="28">
        <v>0</v>
      </c>
      <c r="D20" s="28">
        <v>0</v>
      </c>
      <c r="E20" s="26" t="s">
        <v>467</v>
      </c>
      <c r="F20" s="26" t="s">
        <v>554</v>
      </c>
    </row>
    <row r="21" spans="1:6" s="25" customFormat="1" x14ac:dyDescent="0.25">
      <c r="A21" s="23" t="s">
        <v>477</v>
      </c>
      <c r="B21" s="26" t="s">
        <v>553</v>
      </c>
      <c r="C21" s="28">
        <v>0</v>
      </c>
      <c r="D21" s="28">
        <v>0</v>
      </c>
      <c r="E21" s="26" t="s">
        <v>467</v>
      </c>
      <c r="F21" s="26" t="s">
        <v>554</v>
      </c>
    </row>
    <row r="22" spans="1:6" s="25" customFormat="1" x14ac:dyDescent="0.25">
      <c r="A22" s="23" t="s">
        <v>478</v>
      </c>
      <c r="B22" s="26" t="s">
        <v>553</v>
      </c>
      <c r="C22" s="28">
        <v>0</v>
      </c>
      <c r="D22" s="28">
        <v>0</v>
      </c>
      <c r="E22" s="26" t="s">
        <v>467</v>
      </c>
      <c r="F22" s="26" t="s">
        <v>554</v>
      </c>
    </row>
    <row r="23" spans="1:6" s="25" customFormat="1" x14ac:dyDescent="0.25">
      <c r="A23" s="23" t="s">
        <v>479</v>
      </c>
      <c r="B23" s="26" t="s">
        <v>553</v>
      </c>
      <c r="C23" s="28">
        <v>0</v>
      </c>
      <c r="D23" s="28">
        <v>0</v>
      </c>
      <c r="E23" s="26" t="s">
        <v>467</v>
      </c>
      <c r="F23" s="26" t="s">
        <v>554</v>
      </c>
    </row>
    <row r="24" spans="1:6" s="25" customFormat="1" x14ac:dyDescent="0.25">
      <c r="A24" s="23" t="s">
        <v>480</v>
      </c>
      <c r="B24" s="26" t="s">
        <v>553</v>
      </c>
      <c r="C24" s="28">
        <v>0</v>
      </c>
      <c r="D24" s="28">
        <v>0</v>
      </c>
      <c r="E24" s="26" t="s">
        <v>467</v>
      </c>
      <c r="F24" s="26" t="s">
        <v>554</v>
      </c>
    </row>
    <row r="25" spans="1:6" s="25" customFormat="1" x14ac:dyDescent="0.25">
      <c r="A25" s="23" t="s">
        <v>481</v>
      </c>
      <c r="B25" s="26" t="s">
        <v>553</v>
      </c>
      <c r="C25" s="28">
        <v>0</v>
      </c>
      <c r="D25" s="28">
        <v>0</v>
      </c>
      <c r="E25" s="26" t="s">
        <v>467</v>
      </c>
      <c r="F25" s="26" t="s">
        <v>554</v>
      </c>
    </row>
    <row r="26" spans="1:6" s="25" customFormat="1" x14ac:dyDescent="0.25">
      <c r="A26" s="23" t="s">
        <v>482</v>
      </c>
      <c r="B26" s="26" t="s">
        <v>553</v>
      </c>
      <c r="C26" s="28">
        <v>0</v>
      </c>
      <c r="D26" s="28">
        <v>0</v>
      </c>
      <c r="E26" s="26" t="s">
        <v>467</v>
      </c>
      <c r="F26" s="26" t="s">
        <v>554</v>
      </c>
    </row>
    <row r="27" spans="1:6" s="25" customFormat="1" x14ac:dyDescent="0.25">
      <c r="A27" s="23" t="s">
        <v>483</v>
      </c>
      <c r="B27" s="26" t="s">
        <v>553</v>
      </c>
      <c r="C27" s="28">
        <v>0</v>
      </c>
      <c r="D27" s="28">
        <v>0</v>
      </c>
      <c r="E27" s="26" t="s">
        <v>467</v>
      </c>
      <c r="F27" s="26" t="s">
        <v>554</v>
      </c>
    </row>
    <row r="28" spans="1:6" s="25" customFormat="1" x14ac:dyDescent="0.25">
      <c r="A28" s="23" t="s">
        <v>484</v>
      </c>
      <c r="B28" s="26" t="s">
        <v>553</v>
      </c>
      <c r="C28" s="28">
        <v>0</v>
      </c>
      <c r="D28" s="28">
        <v>0</v>
      </c>
      <c r="E28" s="26" t="s">
        <v>467</v>
      </c>
      <c r="F28" s="26" t="s">
        <v>554</v>
      </c>
    </row>
    <row r="29" spans="1:6" s="25" customFormat="1" x14ac:dyDescent="0.25">
      <c r="A29" s="23" t="s">
        <v>589</v>
      </c>
      <c r="B29" s="26" t="s">
        <v>553</v>
      </c>
      <c r="C29" s="28">
        <v>0</v>
      </c>
      <c r="D29" s="28">
        <v>0</v>
      </c>
      <c r="E29" s="26" t="s">
        <v>467</v>
      </c>
      <c r="F29" s="26" t="s">
        <v>554</v>
      </c>
    </row>
    <row r="30" spans="1:6" s="25" customFormat="1" x14ac:dyDescent="0.25">
      <c r="A30" s="23" t="s">
        <v>605</v>
      </c>
      <c r="B30" s="26" t="s">
        <v>553</v>
      </c>
      <c r="C30" s="28">
        <v>0</v>
      </c>
      <c r="D30" s="28">
        <v>0</v>
      </c>
      <c r="E30" s="26" t="s">
        <v>467</v>
      </c>
      <c r="F30" s="26" t="s">
        <v>554</v>
      </c>
    </row>
    <row r="31" spans="1:6" s="25" customFormat="1" x14ac:dyDescent="0.25">
      <c r="A31" s="23" t="s">
        <v>571</v>
      </c>
      <c r="B31" s="26" t="s">
        <v>553</v>
      </c>
      <c r="C31" s="28">
        <v>0</v>
      </c>
      <c r="D31" s="28">
        <v>0</v>
      </c>
      <c r="E31" s="26" t="s">
        <v>467</v>
      </c>
      <c r="F31" s="26" t="s">
        <v>554</v>
      </c>
    </row>
    <row r="32" spans="1:6" s="25" customFormat="1" x14ac:dyDescent="0.25">
      <c r="A32" s="23" t="s">
        <v>575</v>
      </c>
      <c r="B32" s="26" t="s">
        <v>553</v>
      </c>
      <c r="C32" s="28">
        <v>0</v>
      </c>
      <c r="D32" s="28">
        <v>0</v>
      </c>
      <c r="E32" s="26" t="s">
        <v>467</v>
      </c>
      <c r="F32" s="26" t="s">
        <v>554</v>
      </c>
    </row>
    <row r="33" spans="1:6" s="25" customFormat="1" x14ac:dyDescent="0.25">
      <c r="A33" s="23" t="s">
        <v>623</v>
      </c>
      <c r="B33" s="26" t="s">
        <v>553</v>
      </c>
      <c r="C33" s="28">
        <v>0</v>
      </c>
      <c r="D33" s="28">
        <v>0</v>
      </c>
      <c r="E33" s="26" t="s">
        <v>467</v>
      </c>
      <c r="F33" s="26" t="s">
        <v>554</v>
      </c>
    </row>
    <row r="34" spans="1:6" s="25" customFormat="1" x14ac:dyDescent="0.25">
      <c r="A34" s="23" t="s">
        <v>624</v>
      </c>
      <c r="B34" s="26" t="s">
        <v>553</v>
      </c>
      <c r="C34" s="28">
        <v>0</v>
      </c>
      <c r="D34" s="28">
        <v>0</v>
      </c>
      <c r="E34" s="26" t="s">
        <v>467</v>
      </c>
      <c r="F34" s="26" t="s">
        <v>554</v>
      </c>
    </row>
    <row r="35" spans="1:6" s="25" customFormat="1" x14ac:dyDescent="0.25">
      <c r="A35" s="23" t="s">
        <v>485</v>
      </c>
      <c r="B35" s="26" t="s">
        <v>553</v>
      </c>
      <c r="C35" s="28">
        <v>0</v>
      </c>
      <c r="D35" s="28">
        <v>0</v>
      </c>
      <c r="E35" s="26" t="s">
        <v>467</v>
      </c>
      <c r="F35" s="26" t="s">
        <v>554</v>
      </c>
    </row>
    <row r="36" spans="1:6" s="25" customFormat="1" x14ac:dyDescent="0.25">
      <c r="A36" s="23" t="s">
        <v>495</v>
      </c>
      <c r="B36" s="26" t="s">
        <v>553</v>
      </c>
      <c r="C36" s="28">
        <v>0</v>
      </c>
      <c r="D36" s="28">
        <v>0</v>
      </c>
      <c r="E36" s="26" t="s">
        <v>467</v>
      </c>
      <c r="F36" s="26" t="s">
        <v>554</v>
      </c>
    </row>
    <row r="37" spans="1:6" s="25" customFormat="1" x14ac:dyDescent="0.25">
      <c r="A37" s="23" t="s">
        <v>489</v>
      </c>
      <c r="B37" s="26" t="s">
        <v>553</v>
      </c>
      <c r="C37" s="28">
        <v>0</v>
      </c>
      <c r="D37" s="28">
        <v>0</v>
      </c>
      <c r="E37" s="26" t="s">
        <v>467</v>
      </c>
      <c r="F37" s="26" t="s">
        <v>554</v>
      </c>
    </row>
    <row r="38" spans="1:6" s="25" customFormat="1" x14ac:dyDescent="0.25">
      <c r="A38" s="23" t="s">
        <v>486</v>
      </c>
      <c r="B38" s="26" t="s">
        <v>553</v>
      </c>
      <c r="C38" s="28">
        <v>0</v>
      </c>
      <c r="D38" s="28">
        <v>0</v>
      </c>
      <c r="E38" s="26" t="s">
        <v>467</v>
      </c>
      <c r="F38" s="26" t="s">
        <v>554</v>
      </c>
    </row>
    <row r="39" spans="1:6" s="25" customFormat="1" x14ac:dyDescent="0.25">
      <c r="A39" s="23" t="s">
        <v>487</v>
      </c>
      <c r="B39" s="26" t="s">
        <v>553</v>
      </c>
      <c r="C39" s="28">
        <v>0</v>
      </c>
      <c r="D39" s="28">
        <v>0</v>
      </c>
      <c r="E39" s="26" t="s">
        <v>467</v>
      </c>
      <c r="F39" s="26" t="s">
        <v>554</v>
      </c>
    </row>
    <row r="40" spans="1:6" s="25" customFormat="1" x14ac:dyDescent="0.25">
      <c r="A40" s="23" t="s">
        <v>488</v>
      </c>
      <c r="B40" s="26" t="s">
        <v>553</v>
      </c>
      <c r="C40" s="28">
        <v>0</v>
      </c>
      <c r="D40" s="28">
        <v>0</v>
      </c>
      <c r="E40" s="26" t="s">
        <v>467</v>
      </c>
      <c r="F40" s="26" t="s">
        <v>554</v>
      </c>
    </row>
    <row r="41" spans="1:6" x14ac:dyDescent="0.25">
      <c r="A41" s="23" t="s">
        <v>490</v>
      </c>
      <c r="B41" s="26" t="s">
        <v>553</v>
      </c>
      <c r="C41" s="28">
        <v>0</v>
      </c>
      <c r="D41" s="28">
        <v>0</v>
      </c>
      <c r="E41" s="26" t="s">
        <v>467</v>
      </c>
      <c r="F41" s="26" t="s">
        <v>554</v>
      </c>
    </row>
    <row r="42" spans="1:6" x14ac:dyDescent="0.25">
      <c r="A42" s="23" t="s">
        <v>601</v>
      </c>
      <c r="B42" s="26" t="s">
        <v>553</v>
      </c>
      <c r="C42" s="28">
        <v>0</v>
      </c>
      <c r="D42" s="28">
        <v>0</v>
      </c>
      <c r="E42" s="26" t="s">
        <v>467</v>
      </c>
      <c r="F42" s="26" t="s">
        <v>554</v>
      </c>
    </row>
    <row r="43" spans="1:6" x14ac:dyDescent="0.25">
      <c r="A43" s="23" t="s">
        <v>491</v>
      </c>
      <c r="B43" s="26" t="s">
        <v>553</v>
      </c>
      <c r="C43" s="28">
        <v>0</v>
      </c>
      <c r="D43" s="28">
        <v>0</v>
      </c>
      <c r="E43" s="26" t="s">
        <v>467</v>
      </c>
      <c r="F43" s="26" t="s">
        <v>554</v>
      </c>
    </row>
    <row r="44" spans="1:6" x14ac:dyDescent="0.25">
      <c r="A44" s="23" t="s">
        <v>492</v>
      </c>
      <c r="B44" s="26" t="s">
        <v>553</v>
      </c>
      <c r="C44" s="28">
        <v>0</v>
      </c>
      <c r="D44" s="28">
        <v>0</v>
      </c>
      <c r="E44" s="26" t="s">
        <v>467</v>
      </c>
      <c r="F44" s="26" t="s">
        <v>554</v>
      </c>
    </row>
    <row r="45" spans="1:6" x14ac:dyDescent="0.25">
      <c r="A45" s="23" t="s">
        <v>493</v>
      </c>
      <c r="B45" s="26" t="s">
        <v>553</v>
      </c>
      <c r="C45" s="28">
        <v>0</v>
      </c>
      <c r="D45" s="28">
        <v>0</v>
      </c>
      <c r="E45" s="26" t="s">
        <v>467</v>
      </c>
      <c r="F45" s="26" t="s">
        <v>554</v>
      </c>
    </row>
    <row r="46" spans="1:6" x14ac:dyDescent="0.25">
      <c r="A46" s="23" t="s">
        <v>494</v>
      </c>
      <c r="B46" s="26" t="s">
        <v>553</v>
      </c>
      <c r="C46" s="28">
        <v>0</v>
      </c>
      <c r="D46" s="28">
        <v>0</v>
      </c>
      <c r="E46" s="26" t="s">
        <v>467</v>
      </c>
      <c r="F46" s="26" t="s">
        <v>554</v>
      </c>
    </row>
    <row r="47" spans="1:6" x14ac:dyDescent="0.25">
      <c r="A47" s="23" t="s">
        <v>496</v>
      </c>
      <c r="B47" s="26" t="s">
        <v>553</v>
      </c>
      <c r="C47" s="28">
        <v>0</v>
      </c>
      <c r="D47" s="28">
        <v>0</v>
      </c>
      <c r="E47" s="26" t="s">
        <v>467</v>
      </c>
      <c r="F47" s="26" t="s">
        <v>554</v>
      </c>
    </row>
    <row r="48" spans="1:6" x14ac:dyDescent="0.25">
      <c r="A48" s="23" t="s">
        <v>583</v>
      </c>
      <c r="B48" s="26" t="s">
        <v>553</v>
      </c>
      <c r="C48" s="28">
        <v>0</v>
      </c>
      <c r="D48" s="28">
        <v>0</v>
      </c>
      <c r="E48" s="26" t="s">
        <v>467</v>
      </c>
      <c r="F48" s="26" t="s">
        <v>554</v>
      </c>
    </row>
    <row r="49" spans="1:6" x14ac:dyDescent="0.25">
      <c r="A49" s="23" t="s">
        <v>497</v>
      </c>
      <c r="B49" s="26" t="s">
        <v>553</v>
      </c>
      <c r="C49" s="28">
        <v>0</v>
      </c>
      <c r="D49" s="28">
        <v>0</v>
      </c>
      <c r="E49" s="26" t="s">
        <v>467</v>
      </c>
      <c r="F49" s="26" t="s">
        <v>554</v>
      </c>
    </row>
    <row r="50" spans="1:6" x14ac:dyDescent="0.25">
      <c r="A50" s="23" t="s">
        <v>498</v>
      </c>
      <c r="B50" s="26" t="s">
        <v>553</v>
      </c>
      <c r="C50" s="28">
        <v>0</v>
      </c>
      <c r="D50" s="28">
        <v>0</v>
      </c>
      <c r="E50" s="26" t="s">
        <v>467</v>
      </c>
      <c r="F50" s="26" t="s">
        <v>554</v>
      </c>
    </row>
    <row r="51" spans="1:6" x14ac:dyDescent="0.25">
      <c r="A51" s="23" t="s">
        <v>564</v>
      </c>
      <c r="B51" s="26" t="s">
        <v>553</v>
      </c>
      <c r="C51" s="28">
        <v>0</v>
      </c>
      <c r="D51" s="28">
        <v>0</v>
      </c>
      <c r="E51" s="26" t="s">
        <v>467</v>
      </c>
      <c r="F51" s="26" t="s">
        <v>554</v>
      </c>
    </row>
    <row r="52" spans="1:6" s="36" customFormat="1" x14ac:dyDescent="0.25">
      <c r="A52" s="23" t="s">
        <v>499</v>
      </c>
      <c r="B52" s="26" t="s">
        <v>553</v>
      </c>
      <c r="C52" s="28">
        <v>0</v>
      </c>
      <c r="D52" s="28">
        <v>0</v>
      </c>
      <c r="E52" s="26" t="s">
        <v>467</v>
      </c>
      <c r="F52" s="26" t="s">
        <v>554</v>
      </c>
    </row>
    <row r="53" spans="1:6" x14ac:dyDescent="0.25">
      <c r="A53" s="23" t="s">
        <v>500</v>
      </c>
      <c r="B53" s="26" t="s">
        <v>553</v>
      </c>
      <c r="C53" s="28">
        <v>0</v>
      </c>
      <c r="D53" s="28">
        <v>0</v>
      </c>
      <c r="E53" s="26" t="s">
        <v>467</v>
      </c>
      <c r="F53" s="26" t="s">
        <v>554</v>
      </c>
    </row>
    <row r="54" spans="1:6" x14ac:dyDescent="0.25">
      <c r="A54" s="23" t="s">
        <v>501</v>
      </c>
      <c r="B54" s="26" t="s">
        <v>553</v>
      </c>
      <c r="C54" s="28">
        <v>0</v>
      </c>
      <c r="D54" s="28">
        <v>0</v>
      </c>
      <c r="E54" s="26" t="s">
        <v>467</v>
      </c>
      <c r="F54" s="26" t="s">
        <v>554</v>
      </c>
    </row>
    <row r="55" spans="1:6" x14ac:dyDescent="0.25">
      <c r="A55" s="23" t="s">
        <v>502</v>
      </c>
      <c r="B55" s="26" t="s">
        <v>553</v>
      </c>
      <c r="C55" s="28">
        <v>0</v>
      </c>
      <c r="D55" s="28">
        <v>0</v>
      </c>
      <c r="E55" s="26" t="s">
        <v>467</v>
      </c>
      <c r="F55" s="26" t="s">
        <v>554</v>
      </c>
    </row>
    <row r="56" spans="1:6" x14ac:dyDescent="0.25">
      <c r="A56" s="23" t="s">
        <v>503</v>
      </c>
      <c r="B56" s="26" t="s">
        <v>553</v>
      </c>
      <c r="C56" s="28">
        <v>0</v>
      </c>
      <c r="D56" s="28">
        <v>0</v>
      </c>
      <c r="E56" s="26" t="s">
        <v>467</v>
      </c>
      <c r="F56" s="26" t="s">
        <v>554</v>
      </c>
    </row>
    <row r="57" spans="1:6" x14ac:dyDescent="0.25">
      <c r="A57" s="23" t="s">
        <v>504</v>
      </c>
      <c r="B57" s="26" t="s">
        <v>553</v>
      </c>
      <c r="C57" s="28">
        <v>0</v>
      </c>
      <c r="D57" s="28">
        <v>0</v>
      </c>
      <c r="E57" s="26" t="s">
        <v>467</v>
      </c>
      <c r="F57" s="26" t="s">
        <v>554</v>
      </c>
    </row>
    <row r="58" spans="1:6" x14ac:dyDescent="0.25">
      <c r="A58" s="23" t="s">
        <v>505</v>
      </c>
      <c r="B58" s="29" t="s">
        <v>553</v>
      </c>
      <c r="C58" s="28">
        <v>0</v>
      </c>
      <c r="D58" s="28">
        <v>0</v>
      </c>
      <c r="E58" s="29" t="s">
        <v>467</v>
      </c>
      <c r="F58" s="29" t="s">
        <v>554</v>
      </c>
    </row>
    <row r="59" spans="1:6" x14ac:dyDescent="0.25">
      <c r="A59" s="23" t="s">
        <v>506</v>
      </c>
      <c r="B59" s="26" t="s">
        <v>553</v>
      </c>
      <c r="C59" s="28">
        <v>0</v>
      </c>
      <c r="D59" s="28">
        <v>0</v>
      </c>
      <c r="E59" s="26" t="s">
        <v>467</v>
      </c>
      <c r="F59" s="26" t="s">
        <v>554</v>
      </c>
    </row>
    <row r="60" spans="1:6" x14ac:dyDescent="0.25">
      <c r="A60" s="23" t="s">
        <v>507</v>
      </c>
      <c r="B60" s="26" t="s">
        <v>553</v>
      </c>
      <c r="C60" s="28">
        <v>0</v>
      </c>
      <c r="D60" s="28">
        <v>0</v>
      </c>
      <c r="E60" s="26" t="s">
        <v>467</v>
      </c>
      <c r="F60" s="26" t="s">
        <v>554</v>
      </c>
    </row>
    <row r="61" spans="1:6" x14ac:dyDescent="0.25">
      <c r="A61" s="23" t="s">
        <v>508</v>
      </c>
      <c r="B61" s="26" t="s">
        <v>553</v>
      </c>
      <c r="C61" s="28">
        <v>0</v>
      </c>
      <c r="D61" s="28">
        <v>0</v>
      </c>
      <c r="E61" s="26" t="s">
        <v>467</v>
      </c>
      <c r="F61" s="26" t="s">
        <v>554</v>
      </c>
    </row>
    <row r="62" spans="1:6" x14ac:dyDescent="0.25">
      <c r="A62" s="23" t="s">
        <v>509</v>
      </c>
      <c r="B62" s="26" t="s">
        <v>553</v>
      </c>
      <c r="C62" s="28">
        <v>0</v>
      </c>
      <c r="D62" s="28">
        <v>0</v>
      </c>
      <c r="E62" s="26" t="s">
        <v>467</v>
      </c>
      <c r="F62" s="26" t="s">
        <v>554</v>
      </c>
    </row>
    <row r="63" spans="1:6" x14ac:dyDescent="0.25">
      <c r="A63" s="23" t="s">
        <v>510</v>
      </c>
      <c r="B63" s="26" t="s">
        <v>553</v>
      </c>
      <c r="C63" s="28">
        <v>0</v>
      </c>
      <c r="D63" s="28">
        <v>0</v>
      </c>
      <c r="E63" s="26" t="s">
        <v>467</v>
      </c>
      <c r="F63" s="26" t="s">
        <v>554</v>
      </c>
    </row>
    <row r="64" spans="1:6" x14ac:dyDescent="0.25">
      <c r="A64" s="23" t="s">
        <v>511</v>
      </c>
      <c r="B64" s="26" t="s">
        <v>553</v>
      </c>
      <c r="C64" s="28">
        <v>0</v>
      </c>
      <c r="D64" s="28">
        <v>0</v>
      </c>
      <c r="E64" s="26" t="s">
        <v>467</v>
      </c>
      <c r="F64" s="26" t="s">
        <v>554</v>
      </c>
    </row>
    <row r="65" spans="1:6" x14ac:dyDescent="0.25">
      <c r="A65" s="23" t="s">
        <v>512</v>
      </c>
      <c r="B65" s="26" t="s">
        <v>553</v>
      </c>
      <c r="C65" s="28">
        <v>0</v>
      </c>
      <c r="D65" s="28">
        <v>0</v>
      </c>
      <c r="E65" s="26" t="s">
        <v>467</v>
      </c>
      <c r="F65" s="26" t="s">
        <v>554</v>
      </c>
    </row>
    <row r="66" spans="1:6" x14ac:dyDescent="0.25">
      <c r="A66" s="23" t="s">
        <v>513</v>
      </c>
      <c r="B66" s="26" t="s">
        <v>553</v>
      </c>
      <c r="C66" s="28">
        <v>0</v>
      </c>
      <c r="D66" s="28">
        <v>0</v>
      </c>
      <c r="E66" s="26" t="s">
        <v>467</v>
      </c>
      <c r="F66" s="26" t="s">
        <v>554</v>
      </c>
    </row>
    <row r="67" spans="1:6" x14ac:dyDescent="0.25">
      <c r="A67" s="23" t="s">
        <v>514</v>
      </c>
      <c r="B67" s="26" t="s">
        <v>553</v>
      </c>
      <c r="C67" s="28">
        <v>0</v>
      </c>
      <c r="D67" s="28">
        <v>0</v>
      </c>
      <c r="E67" s="26" t="s">
        <v>467</v>
      </c>
      <c r="F67" s="26" t="s">
        <v>554</v>
      </c>
    </row>
    <row r="68" spans="1:6" x14ac:dyDescent="0.25">
      <c r="A68" s="23" t="s">
        <v>515</v>
      </c>
      <c r="B68" s="26" t="s">
        <v>553</v>
      </c>
      <c r="C68" s="28">
        <v>0</v>
      </c>
      <c r="D68" s="28">
        <v>0</v>
      </c>
      <c r="E68" s="26" t="s">
        <v>467</v>
      </c>
      <c r="F68" s="26" t="s">
        <v>554</v>
      </c>
    </row>
    <row r="69" spans="1:6" x14ac:dyDescent="0.25">
      <c r="A69" s="23" t="s">
        <v>516</v>
      </c>
      <c r="B69" s="26" t="s">
        <v>553</v>
      </c>
      <c r="C69" s="28">
        <v>0</v>
      </c>
      <c r="D69" s="28">
        <v>0</v>
      </c>
      <c r="E69" s="26" t="s">
        <v>467</v>
      </c>
      <c r="F69" s="26" t="s">
        <v>554</v>
      </c>
    </row>
    <row r="70" spans="1:6" x14ac:dyDescent="0.25">
      <c r="A70" s="23" t="s">
        <v>517</v>
      </c>
      <c r="B70" s="26" t="s">
        <v>553</v>
      </c>
      <c r="C70" s="28">
        <v>0</v>
      </c>
      <c r="D70" s="28">
        <v>0</v>
      </c>
      <c r="E70" s="26" t="s">
        <v>467</v>
      </c>
      <c r="F70" s="26" t="s">
        <v>554</v>
      </c>
    </row>
    <row r="71" spans="1:6" x14ac:dyDescent="0.25">
      <c r="A71" s="23" t="s">
        <v>518</v>
      </c>
      <c r="B71" s="26" t="s">
        <v>553</v>
      </c>
      <c r="C71" s="28">
        <v>0</v>
      </c>
      <c r="D71" s="28">
        <v>0</v>
      </c>
      <c r="E71" s="26" t="s">
        <v>467</v>
      </c>
      <c r="F71" s="26" t="s">
        <v>554</v>
      </c>
    </row>
    <row r="72" spans="1:6" x14ac:dyDescent="0.25">
      <c r="A72" s="23" t="s">
        <v>519</v>
      </c>
      <c r="B72" s="26" t="s">
        <v>553</v>
      </c>
      <c r="C72" s="28">
        <v>0</v>
      </c>
      <c r="D72" s="28">
        <v>0</v>
      </c>
      <c r="E72" s="26" t="s">
        <v>467</v>
      </c>
      <c r="F72" s="26" t="s">
        <v>554</v>
      </c>
    </row>
    <row r="73" spans="1:6" x14ac:dyDescent="0.25">
      <c r="A73" s="23" t="s">
        <v>520</v>
      </c>
      <c r="B73" s="26" t="s">
        <v>553</v>
      </c>
      <c r="C73" s="28">
        <v>0</v>
      </c>
      <c r="D73" s="28">
        <v>0</v>
      </c>
      <c r="E73" s="26" t="s">
        <v>467</v>
      </c>
      <c r="F73" s="26" t="s">
        <v>554</v>
      </c>
    </row>
    <row r="74" spans="1:6" x14ac:dyDescent="0.25">
      <c r="A74" s="23" t="s">
        <v>521</v>
      </c>
      <c r="B74" s="26" t="s">
        <v>553</v>
      </c>
      <c r="C74" s="28">
        <v>0</v>
      </c>
      <c r="D74" s="28">
        <v>0</v>
      </c>
      <c r="E74" s="26" t="s">
        <v>467</v>
      </c>
      <c r="F74" s="26" t="s">
        <v>554</v>
      </c>
    </row>
    <row r="75" spans="1:6" x14ac:dyDescent="0.25">
      <c r="A75" s="23" t="s">
        <v>522</v>
      </c>
      <c r="B75" s="26" t="s">
        <v>553</v>
      </c>
      <c r="C75" s="28">
        <v>0</v>
      </c>
      <c r="D75" s="28">
        <v>0</v>
      </c>
      <c r="E75" s="26" t="s">
        <v>467</v>
      </c>
      <c r="F75" s="26" t="s">
        <v>554</v>
      </c>
    </row>
    <row r="76" spans="1:6" x14ac:dyDescent="0.25">
      <c r="A76" s="23" t="s">
        <v>523</v>
      </c>
      <c r="B76" s="26" t="s">
        <v>553</v>
      </c>
      <c r="C76" s="28">
        <v>0</v>
      </c>
      <c r="D76" s="28">
        <v>0</v>
      </c>
      <c r="E76" s="26" t="s">
        <v>467</v>
      </c>
      <c r="F76" s="26" t="s">
        <v>554</v>
      </c>
    </row>
    <row r="77" spans="1:6" x14ac:dyDescent="0.25">
      <c r="A77" s="23" t="s">
        <v>524</v>
      </c>
      <c r="B77" s="26" t="s">
        <v>553</v>
      </c>
      <c r="C77" s="28">
        <v>0</v>
      </c>
      <c r="D77" s="28">
        <v>0</v>
      </c>
      <c r="E77" s="26" t="s">
        <v>467</v>
      </c>
      <c r="F77" s="26" t="s">
        <v>554</v>
      </c>
    </row>
    <row r="78" spans="1:6" x14ac:dyDescent="0.25">
      <c r="A78" s="23" t="s">
        <v>525</v>
      </c>
      <c r="B78" s="26" t="s">
        <v>553</v>
      </c>
      <c r="C78" s="28">
        <v>0</v>
      </c>
      <c r="D78" s="28">
        <v>0</v>
      </c>
      <c r="E78" s="26" t="s">
        <v>467</v>
      </c>
      <c r="F78" s="26" t="s">
        <v>554</v>
      </c>
    </row>
    <row r="79" spans="1:6" x14ac:dyDescent="0.25">
      <c r="A79" s="23" t="s">
        <v>526</v>
      </c>
      <c r="B79" s="26" t="s">
        <v>553</v>
      </c>
      <c r="C79" s="28">
        <v>0</v>
      </c>
      <c r="D79" s="28">
        <v>0</v>
      </c>
      <c r="E79" s="26" t="s">
        <v>467</v>
      </c>
      <c r="F79" s="26" t="s">
        <v>554</v>
      </c>
    </row>
    <row r="80" spans="1:6" x14ac:dyDescent="0.25">
      <c r="A80" s="23" t="s">
        <v>527</v>
      </c>
      <c r="B80" s="26" t="s">
        <v>553</v>
      </c>
      <c r="C80" s="28">
        <v>0</v>
      </c>
      <c r="D80" s="28">
        <v>0</v>
      </c>
      <c r="E80" s="26" t="s">
        <v>467</v>
      </c>
      <c r="F80" s="26" t="s">
        <v>554</v>
      </c>
    </row>
    <row r="81" spans="1:6" x14ac:dyDescent="0.25">
      <c r="A81" s="23" t="s">
        <v>528</v>
      </c>
      <c r="B81" s="26" t="s">
        <v>553</v>
      </c>
      <c r="C81" s="28">
        <v>0</v>
      </c>
      <c r="D81" s="28">
        <v>0</v>
      </c>
      <c r="E81" s="26" t="s">
        <v>467</v>
      </c>
      <c r="F81" s="26" t="s">
        <v>554</v>
      </c>
    </row>
    <row r="82" spans="1:6" x14ac:dyDescent="0.25">
      <c r="A82" s="23" t="s">
        <v>529</v>
      </c>
      <c r="B82" s="26" t="s">
        <v>553</v>
      </c>
      <c r="C82" s="28">
        <v>0</v>
      </c>
      <c r="D82" s="28">
        <v>0</v>
      </c>
      <c r="E82" s="26" t="s">
        <v>467</v>
      </c>
      <c r="F82" s="26" t="s">
        <v>554</v>
      </c>
    </row>
    <row r="83" spans="1:6" x14ac:dyDescent="0.25">
      <c r="A83" s="23" t="s">
        <v>628</v>
      </c>
      <c r="B83" s="26" t="s">
        <v>553</v>
      </c>
      <c r="C83" s="28">
        <v>0</v>
      </c>
      <c r="D83" s="28">
        <v>0</v>
      </c>
      <c r="E83" s="26" t="s">
        <v>467</v>
      </c>
      <c r="F83" s="26" t="s">
        <v>554</v>
      </c>
    </row>
    <row r="84" spans="1:6" x14ac:dyDescent="0.25">
      <c r="A84" s="23" t="s">
        <v>613</v>
      </c>
      <c r="B84" s="26" t="s">
        <v>553</v>
      </c>
      <c r="C84" s="28">
        <v>0</v>
      </c>
      <c r="D84" s="28">
        <v>0</v>
      </c>
      <c r="E84" s="26" t="s">
        <v>467</v>
      </c>
      <c r="F84" s="26" t="s">
        <v>554</v>
      </c>
    </row>
    <row r="85" spans="1:6" x14ac:dyDescent="0.25">
      <c r="A85" s="23" t="s">
        <v>532</v>
      </c>
      <c r="B85" s="26" t="s">
        <v>553</v>
      </c>
      <c r="C85" s="28">
        <v>0</v>
      </c>
      <c r="D85" s="28">
        <v>0</v>
      </c>
      <c r="E85" s="26" t="s">
        <v>467</v>
      </c>
      <c r="F85" s="26" t="s">
        <v>554</v>
      </c>
    </row>
    <row r="86" spans="1:6" x14ac:dyDescent="0.25">
      <c r="A86" s="23" t="s">
        <v>534</v>
      </c>
      <c r="B86" s="26" t="s">
        <v>553</v>
      </c>
      <c r="C86" s="28">
        <v>0</v>
      </c>
      <c r="D86" s="28">
        <v>0</v>
      </c>
      <c r="E86" s="26" t="s">
        <v>467</v>
      </c>
      <c r="F86" s="26" t="s">
        <v>554</v>
      </c>
    </row>
    <row r="87" spans="1:6" s="40" customFormat="1" x14ac:dyDescent="0.25">
      <c r="A87" s="23" t="s">
        <v>535</v>
      </c>
      <c r="B87" s="26" t="s">
        <v>553</v>
      </c>
      <c r="C87" s="28">
        <v>0</v>
      </c>
      <c r="D87" s="28">
        <v>0</v>
      </c>
      <c r="E87" s="26" t="s">
        <v>467</v>
      </c>
      <c r="F87" s="26" t="s">
        <v>554</v>
      </c>
    </row>
    <row r="88" spans="1:6" x14ac:dyDescent="0.25">
      <c r="A88" s="23" t="s">
        <v>536</v>
      </c>
      <c r="B88" s="26" t="s">
        <v>553</v>
      </c>
      <c r="C88" s="28">
        <v>0</v>
      </c>
      <c r="D88" s="28">
        <v>0</v>
      </c>
      <c r="E88" s="26" t="s">
        <v>467</v>
      </c>
      <c r="F88" s="26" t="s">
        <v>554</v>
      </c>
    </row>
    <row r="89" spans="1:6" x14ac:dyDescent="0.25">
      <c r="A89" s="23" t="s">
        <v>562</v>
      </c>
      <c r="B89" s="26" t="s">
        <v>553</v>
      </c>
      <c r="C89" s="28">
        <v>0</v>
      </c>
      <c r="D89" s="28">
        <v>0</v>
      </c>
      <c r="E89" s="26" t="s">
        <v>467</v>
      </c>
      <c r="F89" s="26" t="s">
        <v>554</v>
      </c>
    </row>
    <row r="90" spans="1:6" x14ac:dyDescent="0.25">
      <c r="A90" s="23" t="s">
        <v>537</v>
      </c>
      <c r="B90" s="26" t="s">
        <v>553</v>
      </c>
      <c r="C90" s="28">
        <v>0</v>
      </c>
      <c r="D90" s="28">
        <v>0</v>
      </c>
      <c r="E90" s="26" t="s">
        <v>467</v>
      </c>
      <c r="F90" s="26" t="s">
        <v>554</v>
      </c>
    </row>
    <row r="91" spans="1:6" x14ac:dyDescent="0.25">
      <c r="A91" s="23" t="s">
        <v>538</v>
      </c>
      <c r="B91" s="26" t="s">
        <v>553</v>
      </c>
      <c r="C91" s="28">
        <v>0</v>
      </c>
      <c r="D91" s="28">
        <v>0</v>
      </c>
      <c r="E91" s="26" t="s">
        <v>467</v>
      </c>
      <c r="F91" s="26" t="s">
        <v>554</v>
      </c>
    </row>
    <row r="92" spans="1:6" x14ac:dyDescent="0.25">
      <c r="A92" s="23" t="s">
        <v>539</v>
      </c>
      <c r="B92" s="26" t="s">
        <v>553</v>
      </c>
      <c r="C92" s="28">
        <v>0</v>
      </c>
      <c r="D92" s="28">
        <v>0</v>
      </c>
      <c r="E92" s="26" t="s">
        <v>467</v>
      </c>
      <c r="F92" s="26" t="s">
        <v>554</v>
      </c>
    </row>
    <row r="93" spans="1:6" x14ac:dyDescent="0.25">
      <c r="A93" s="23" t="s">
        <v>9</v>
      </c>
      <c r="B93" s="26" t="s">
        <v>553</v>
      </c>
      <c r="C93" s="28">
        <v>0</v>
      </c>
      <c r="D93" s="28">
        <v>0</v>
      </c>
      <c r="E93" s="26" t="s">
        <v>467</v>
      </c>
      <c r="F93" s="26" t="s">
        <v>554</v>
      </c>
    </row>
    <row r="94" spans="1:6" x14ac:dyDescent="0.25">
      <c r="A94" s="23" t="s">
        <v>14</v>
      </c>
      <c r="B94" s="26" t="s">
        <v>553</v>
      </c>
      <c r="C94" s="28">
        <v>0</v>
      </c>
      <c r="D94" s="28">
        <v>0</v>
      </c>
      <c r="E94" s="26" t="s">
        <v>467</v>
      </c>
      <c r="F94" s="26" t="s">
        <v>554</v>
      </c>
    </row>
    <row r="95" spans="1:6" x14ac:dyDescent="0.25">
      <c r="A95" s="23" t="s">
        <v>540</v>
      </c>
      <c r="B95" s="26" t="s">
        <v>553</v>
      </c>
      <c r="C95" s="28">
        <v>0</v>
      </c>
      <c r="D95" s="28">
        <v>0</v>
      </c>
      <c r="E95" s="26" t="s">
        <v>467</v>
      </c>
      <c r="F95" s="26" t="s">
        <v>554</v>
      </c>
    </row>
    <row r="96" spans="1:6" x14ac:dyDescent="0.25">
      <c r="A96" s="23" t="s">
        <v>541</v>
      </c>
      <c r="B96" s="26" t="s">
        <v>553</v>
      </c>
      <c r="C96" s="28">
        <v>0</v>
      </c>
      <c r="D96" s="28">
        <v>0</v>
      </c>
      <c r="E96" s="26" t="s">
        <v>467</v>
      </c>
      <c r="F96" s="26" t="s">
        <v>554</v>
      </c>
    </row>
    <row r="97" spans="1:6" x14ac:dyDescent="0.25">
      <c r="A97" s="23" t="s">
        <v>542</v>
      </c>
      <c r="B97" s="26" t="s">
        <v>553</v>
      </c>
      <c r="C97" s="28">
        <v>0</v>
      </c>
      <c r="D97" s="28">
        <v>0</v>
      </c>
      <c r="E97" s="26" t="s">
        <v>467</v>
      </c>
      <c r="F97" s="26" t="s">
        <v>554</v>
      </c>
    </row>
    <row r="98" spans="1:6" x14ac:dyDescent="0.25">
      <c r="A98" s="23" t="s">
        <v>543</v>
      </c>
      <c r="B98" s="26" t="s">
        <v>553</v>
      </c>
      <c r="C98" s="28">
        <v>0</v>
      </c>
      <c r="D98" s="28">
        <v>0</v>
      </c>
      <c r="E98" s="26" t="s">
        <v>467</v>
      </c>
      <c r="F98" s="26" t="s">
        <v>554</v>
      </c>
    </row>
    <row r="99" spans="1:6" x14ac:dyDescent="0.25">
      <c r="A99" s="23" t="s">
        <v>544</v>
      </c>
      <c r="B99" s="26" t="s">
        <v>553</v>
      </c>
      <c r="C99" s="28">
        <v>0</v>
      </c>
      <c r="D99" s="28">
        <v>0</v>
      </c>
      <c r="E99" s="26" t="s">
        <v>467</v>
      </c>
      <c r="F99" s="26" t="s">
        <v>554</v>
      </c>
    </row>
    <row r="100" spans="1:6" x14ac:dyDescent="0.25">
      <c r="A100" s="23" t="s">
        <v>545</v>
      </c>
      <c r="B100" s="26" t="s">
        <v>553</v>
      </c>
      <c r="C100" s="28">
        <v>0</v>
      </c>
      <c r="D100" s="28">
        <v>0</v>
      </c>
      <c r="E100" s="26" t="s">
        <v>467</v>
      </c>
      <c r="F100" s="26" t="s">
        <v>554</v>
      </c>
    </row>
    <row r="101" spans="1:6" x14ac:dyDescent="0.25">
      <c r="A101" s="23" t="s">
        <v>546</v>
      </c>
      <c r="B101" s="26" t="s">
        <v>553</v>
      </c>
      <c r="C101" s="28">
        <v>0</v>
      </c>
      <c r="D101" s="28">
        <v>0</v>
      </c>
      <c r="E101" s="26" t="s">
        <v>467</v>
      </c>
      <c r="F101" s="26" t="s">
        <v>554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C113" sqref="C113"/>
    </sheetView>
  </sheetViews>
  <sheetFormatPr baseColWidth="10" defaultColWidth="9.140625" defaultRowHeight="15" x14ac:dyDescent="0.25"/>
  <cols>
    <col min="1" max="1" width="10" customWidth="1"/>
    <col min="2" max="2" width="24.7109375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ht="30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22" t="s">
        <v>533</v>
      </c>
      <c r="B4" s="26" t="s">
        <v>547</v>
      </c>
      <c r="C4" s="30">
        <v>0</v>
      </c>
      <c r="D4" s="30">
        <v>0</v>
      </c>
      <c r="E4" s="18" t="s">
        <v>467</v>
      </c>
      <c r="F4" s="18" t="s">
        <v>547</v>
      </c>
    </row>
    <row r="5" spans="1:6" s="25" customFormat="1" x14ac:dyDescent="0.25">
      <c r="A5" s="23" t="s">
        <v>469</v>
      </c>
      <c r="B5" s="26" t="s">
        <v>547</v>
      </c>
      <c r="C5" s="30">
        <v>0</v>
      </c>
      <c r="D5" s="30">
        <v>0</v>
      </c>
      <c r="E5" s="18" t="s">
        <v>467</v>
      </c>
      <c r="F5" s="18" t="s">
        <v>547</v>
      </c>
    </row>
    <row r="6" spans="1:6" s="25" customFormat="1" x14ac:dyDescent="0.25">
      <c r="A6" s="23" t="s">
        <v>593</v>
      </c>
      <c r="B6" s="26" t="s">
        <v>547</v>
      </c>
      <c r="C6" s="30">
        <v>0</v>
      </c>
      <c r="D6" s="30">
        <v>0</v>
      </c>
      <c r="E6" s="18" t="s">
        <v>467</v>
      </c>
      <c r="F6" s="18" t="s">
        <v>547</v>
      </c>
    </row>
    <row r="7" spans="1:6" s="25" customFormat="1" x14ac:dyDescent="0.25">
      <c r="A7" s="23" t="s">
        <v>473</v>
      </c>
      <c r="B7" s="26" t="s">
        <v>547</v>
      </c>
      <c r="C7" s="30">
        <v>0</v>
      </c>
      <c r="D7" s="30">
        <v>0</v>
      </c>
      <c r="E7" s="18" t="s">
        <v>467</v>
      </c>
      <c r="F7" s="18" t="s">
        <v>547</v>
      </c>
    </row>
    <row r="8" spans="1:6" s="25" customFormat="1" x14ac:dyDescent="0.25">
      <c r="A8" s="23" t="s">
        <v>470</v>
      </c>
      <c r="B8" s="26" t="s">
        <v>547</v>
      </c>
      <c r="C8" s="30">
        <v>0</v>
      </c>
      <c r="D8" s="30">
        <v>0</v>
      </c>
      <c r="E8" s="18" t="s">
        <v>467</v>
      </c>
      <c r="F8" s="18" t="s">
        <v>547</v>
      </c>
    </row>
    <row r="9" spans="1:6" s="25" customFormat="1" x14ac:dyDescent="0.25">
      <c r="A9" s="23" t="s">
        <v>471</v>
      </c>
      <c r="B9" s="26" t="s">
        <v>547</v>
      </c>
      <c r="C9" s="30">
        <v>0</v>
      </c>
      <c r="D9" s="30">
        <v>0</v>
      </c>
      <c r="E9" s="18" t="s">
        <v>467</v>
      </c>
      <c r="F9" s="18" t="s">
        <v>547</v>
      </c>
    </row>
    <row r="10" spans="1:6" s="25" customFormat="1" x14ac:dyDescent="0.25">
      <c r="A10" s="23" t="s">
        <v>598</v>
      </c>
      <c r="B10" s="26" t="s">
        <v>547</v>
      </c>
      <c r="C10" s="30">
        <v>0</v>
      </c>
      <c r="D10" s="30">
        <v>0</v>
      </c>
      <c r="E10" s="18" t="s">
        <v>467</v>
      </c>
      <c r="F10" s="18" t="s">
        <v>547</v>
      </c>
    </row>
    <row r="11" spans="1:6" s="25" customFormat="1" x14ac:dyDescent="0.25">
      <c r="A11" s="23" t="s">
        <v>472</v>
      </c>
      <c r="B11" s="26" t="s">
        <v>547</v>
      </c>
      <c r="C11" s="30">
        <v>0</v>
      </c>
      <c r="D11" s="30">
        <v>0</v>
      </c>
      <c r="E11" s="18" t="s">
        <v>467</v>
      </c>
      <c r="F11" s="18" t="s">
        <v>547</v>
      </c>
    </row>
    <row r="12" spans="1:6" s="25" customFormat="1" x14ac:dyDescent="0.25">
      <c r="A12" s="23" t="s">
        <v>606</v>
      </c>
      <c r="B12" s="26" t="s">
        <v>547</v>
      </c>
      <c r="C12" s="30">
        <v>0</v>
      </c>
      <c r="D12" s="30">
        <v>0</v>
      </c>
      <c r="E12" s="18" t="s">
        <v>467</v>
      </c>
      <c r="F12" s="18" t="s">
        <v>547</v>
      </c>
    </row>
    <row r="13" spans="1:6" s="25" customFormat="1" x14ac:dyDescent="0.25">
      <c r="A13" s="23" t="s">
        <v>474</v>
      </c>
      <c r="B13" s="26" t="s">
        <v>547</v>
      </c>
      <c r="C13" s="30">
        <v>0</v>
      </c>
      <c r="D13" s="30">
        <v>0</v>
      </c>
      <c r="E13" s="18" t="s">
        <v>467</v>
      </c>
      <c r="F13" s="18" t="s">
        <v>547</v>
      </c>
    </row>
    <row r="14" spans="1:6" s="25" customFormat="1" x14ac:dyDescent="0.25">
      <c r="A14" s="23" t="s">
        <v>567</v>
      </c>
      <c r="B14" s="26" t="s">
        <v>547</v>
      </c>
      <c r="C14" s="30">
        <v>0</v>
      </c>
      <c r="D14" s="30">
        <v>0</v>
      </c>
      <c r="E14" s="18" t="s">
        <v>467</v>
      </c>
      <c r="F14" s="18" t="s">
        <v>547</v>
      </c>
    </row>
    <row r="15" spans="1:6" s="25" customFormat="1" x14ac:dyDescent="0.25">
      <c r="A15" s="23" t="s">
        <v>586</v>
      </c>
      <c r="B15" s="26" t="s">
        <v>547</v>
      </c>
      <c r="C15" s="30">
        <v>0</v>
      </c>
      <c r="D15" s="30">
        <v>0</v>
      </c>
      <c r="E15" s="18" t="s">
        <v>467</v>
      </c>
      <c r="F15" s="18" t="s">
        <v>547</v>
      </c>
    </row>
    <row r="16" spans="1:6" s="25" customFormat="1" x14ac:dyDescent="0.25">
      <c r="A16" s="23" t="s">
        <v>580</v>
      </c>
      <c r="B16" s="26" t="s">
        <v>547</v>
      </c>
      <c r="C16" s="30">
        <v>0</v>
      </c>
      <c r="D16" s="30">
        <v>0</v>
      </c>
      <c r="E16" s="18" t="s">
        <v>467</v>
      </c>
      <c r="F16" s="18" t="s">
        <v>547</v>
      </c>
    </row>
    <row r="17" spans="1:6" s="25" customFormat="1" x14ac:dyDescent="0.25">
      <c r="A17" s="23" t="s">
        <v>530</v>
      </c>
      <c r="B17" s="26" t="s">
        <v>547</v>
      </c>
      <c r="C17" s="30">
        <v>0</v>
      </c>
      <c r="D17" s="30">
        <v>0</v>
      </c>
      <c r="E17" s="18" t="s">
        <v>467</v>
      </c>
      <c r="F17" s="18" t="s">
        <v>547</v>
      </c>
    </row>
    <row r="18" spans="1:6" s="25" customFormat="1" x14ac:dyDescent="0.25">
      <c r="A18" s="23" t="s">
        <v>531</v>
      </c>
      <c r="B18" s="26" t="s">
        <v>547</v>
      </c>
      <c r="C18" s="30">
        <v>0</v>
      </c>
      <c r="D18" s="30">
        <v>0</v>
      </c>
      <c r="E18" s="18" t="s">
        <v>467</v>
      </c>
      <c r="F18" s="18" t="s">
        <v>547</v>
      </c>
    </row>
    <row r="19" spans="1:6" s="25" customFormat="1" x14ac:dyDescent="0.25">
      <c r="A19" s="23" t="s">
        <v>475</v>
      </c>
      <c r="B19" s="26" t="s">
        <v>547</v>
      </c>
      <c r="C19" s="30">
        <v>0</v>
      </c>
      <c r="D19" s="30">
        <v>0</v>
      </c>
      <c r="E19" s="18" t="s">
        <v>467</v>
      </c>
      <c r="F19" s="18" t="s">
        <v>547</v>
      </c>
    </row>
    <row r="20" spans="1:6" s="25" customFormat="1" x14ac:dyDescent="0.25">
      <c r="A20" s="23" t="s">
        <v>476</v>
      </c>
      <c r="B20" s="26" t="s">
        <v>547</v>
      </c>
      <c r="C20" s="30">
        <v>0</v>
      </c>
      <c r="D20" s="30">
        <v>0</v>
      </c>
      <c r="E20" s="18" t="s">
        <v>467</v>
      </c>
      <c r="F20" s="18" t="s">
        <v>547</v>
      </c>
    </row>
    <row r="21" spans="1:6" s="25" customFormat="1" x14ac:dyDescent="0.25">
      <c r="A21" s="23" t="s">
        <v>477</v>
      </c>
      <c r="B21" s="26" t="s">
        <v>547</v>
      </c>
      <c r="C21" s="30">
        <v>0</v>
      </c>
      <c r="D21" s="30">
        <v>0</v>
      </c>
      <c r="E21" s="18" t="s">
        <v>467</v>
      </c>
      <c r="F21" s="18" t="s">
        <v>547</v>
      </c>
    </row>
    <row r="22" spans="1:6" s="25" customFormat="1" x14ac:dyDescent="0.25">
      <c r="A22" s="23" t="s">
        <v>478</v>
      </c>
      <c r="B22" s="26" t="s">
        <v>547</v>
      </c>
      <c r="C22" s="30">
        <v>0</v>
      </c>
      <c r="D22" s="30">
        <v>0</v>
      </c>
      <c r="E22" s="18" t="s">
        <v>467</v>
      </c>
      <c r="F22" s="18" t="s">
        <v>547</v>
      </c>
    </row>
    <row r="23" spans="1:6" s="25" customFormat="1" x14ac:dyDescent="0.25">
      <c r="A23" s="23" t="s">
        <v>479</v>
      </c>
      <c r="B23" s="26" t="s">
        <v>547</v>
      </c>
      <c r="C23" s="30">
        <v>0</v>
      </c>
      <c r="D23" s="30">
        <v>0</v>
      </c>
      <c r="E23" s="18" t="s">
        <v>467</v>
      </c>
      <c r="F23" s="18" t="s">
        <v>547</v>
      </c>
    </row>
    <row r="24" spans="1:6" s="25" customFormat="1" x14ac:dyDescent="0.25">
      <c r="A24" s="23" t="s">
        <v>480</v>
      </c>
      <c r="B24" s="26" t="s">
        <v>547</v>
      </c>
      <c r="C24" s="30">
        <v>0</v>
      </c>
      <c r="D24" s="30">
        <v>0</v>
      </c>
      <c r="E24" s="18" t="s">
        <v>467</v>
      </c>
      <c r="F24" s="18" t="s">
        <v>547</v>
      </c>
    </row>
    <row r="25" spans="1:6" s="25" customFormat="1" x14ac:dyDescent="0.25">
      <c r="A25" s="23" t="s">
        <v>481</v>
      </c>
      <c r="B25" s="26" t="s">
        <v>547</v>
      </c>
      <c r="C25" s="30">
        <v>0</v>
      </c>
      <c r="D25" s="30">
        <v>0</v>
      </c>
      <c r="E25" s="18" t="s">
        <v>467</v>
      </c>
      <c r="F25" s="18" t="s">
        <v>547</v>
      </c>
    </row>
    <row r="26" spans="1:6" s="25" customFormat="1" x14ac:dyDescent="0.25">
      <c r="A26" s="23" t="s">
        <v>482</v>
      </c>
      <c r="B26" s="26" t="s">
        <v>547</v>
      </c>
      <c r="C26" s="30">
        <v>0</v>
      </c>
      <c r="D26" s="30">
        <v>0</v>
      </c>
      <c r="E26" s="18" t="s">
        <v>467</v>
      </c>
      <c r="F26" s="18" t="s">
        <v>547</v>
      </c>
    </row>
    <row r="27" spans="1:6" s="25" customFormat="1" x14ac:dyDescent="0.25">
      <c r="A27" s="23" t="s">
        <v>483</v>
      </c>
      <c r="B27" s="26" t="s">
        <v>547</v>
      </c>
      <c r="C27" s="30">
        <v>0</v>
      </c>
      <c r="D27" s="30">
        <v>0</v>
      </c>
      <c r="E27" s="18" t="s">
        <v>467</v>
      </c>
      <c r="F27" s="18" t="s">
        <v>547</v>
      </c>
    </row>
    <row r="28" spans="1:6" s="25" customFormat="1" x14ac:dyDescent="0.25">
      <c r="A28" s="23" t="s">
        <v>484</v>
      </c>
      <c r="B28" s="26" t="s">
        <v>547</v>
      </c>
      <c r="C28" s="30">
        <v>0</v>
      </c>
      <c r="D28" s="30">
        <v>0</v>
      </c>
      <c r="E28" s="18" t="s">
        <v>467</v>
      </c>
      <c r="F28" s="18" t="s">
        <v>547</v>
      </c>
    </row>
    <row r="29" spans="1:6" s="25" customFormat="1" x14ac:dyDescent="0.25">
      <c r="A29" s="23" t="s">
        <v>589</v>
      </c>
      <c r="B29" s="26" t="s">
        <v>547</v>
      </c>
      <c r="C29" s="30">
        <v>0</v>
      </c>
      <c r="D29" s="30">
        <v>0</v>
      </c>
      <c r="E29" s="18" t="s">
        <v>467</v>
      </c>
      <c r="F29" s="18" t="s">
        <v>547</v>
      </c>
    </row>
    <row r="30" spans="1:6" s="25" customFormat="1" x14ac:dyDescent="0.25">
      <c r="A30" s="23" t="s">
        <v>605</v>
      </c>
      <c r="B30" s="26" t="s">
        <v>547</v>
      </c>
      <c r="C30" s="30">
        <v>0</v>
      </c>
      <c r="D30" s="30">
        <v>0</v>
      </c>
      <c r="E30" s="18" t="s">
        <v>467</v>
      </c>
      <c r="F30" s="18" t="s">
        <v>547</v>
      </c>
    </row>
    <row r="31" spans="1:6" s="25" customFormat="1" x14ac:dyDescent="0.25">
      <c r="A31" s="23" t="s">
        <v>571</v>
      </c>
      <c r="B31" s="26" t="s">
        <v>547</v>
      </c>
      <c r="C31" s="30">
        <v>0</v>
      </c>
      <c r="D31" s="30">
        <v>0</v>
      </c>
      <c r="E31" s="18" t="s">
        <v>467</v>
      </c>
      <c r="F31" s="18" t="s">
        <v>547</v>
      </c>
    </row>
    <row r="32" spans="1:6" s="25" customFormat="1" x14ac:dyDescent="0.25">
      <c r="A32" s="23" t="s">
        <v>575</v>
      </c>
      <c r="B32" s="26" t="s">
        <v>547</v>
      </c>
      <c r="C32" s="30">
        <v>0</v>
      </c>
      <c r="D32" s="30">
        <v>0</v>
      </c>
      <c r="E32" s="18" t="s">
        <v>467</v>
      </c>
      <c r="F32" s="18" t="s">
        <v>547</v>
      </c>
    </row>
    <row r="33" spans="1:6" s="25" customFormat="1" x14ac:dyDescent="0.25">
      <c r="A33" s="23" t="s">
        <v>623</v>
      </c>
      <c r="B33" s="26" t="s">
        <v>547</v>
      </c>
      <c r="C33" s="30">
        <v>0</v>
      </c>
      <c r="D33" s="30">
        <v>0</v>
      </c>
      <c r="E33" s="18" t="s">
        <v>467</v>
      </c>
      <c r="F33" s="18" t="s">
        <v>547</v>
      </c>
    </row>
    <row r="34" spans="1:6" s="25" customFormat="1" x14ac:dyDescent="0.25">
      <c r="A34" s="23" t="s">
        <v>624</v>
      </c>
      <c r="B34" s="26" t="s">
        <v>547</v>
      </c>
      <c r="C34" s="30">
        <v>0</v>
      </c>
      <c r="D34" s="30">
        <v>0</v>
      </c>
      <c r="E34" s="18" t="s">
        <v>467</v>
      </c>
      <c r="F34" s="18" t="s">
        <v>547</v>
      </c>
    </row>
    <row r="35" spans="1:6" s="25" customFormat="1" x14ac:dyDescent="0.25">
      <c r="A35" s="23" t="s">
        <v>485</v>
      </c>
      <c r="B35" s="26" t="s">
        <v>547</v>
      </c>
      <c r="C35" s="30">
        <v>0</v>
      </c>
      <c r="D35" s="30">
        <v>0</v>
      </c>
      <c r="E35" s="18" t="s">
        <v>467</v>
      </c>
      <c r="F35" s="18" t="s">
        <v>547</v>
      </c>
    </row>
    <row r="36" spans="1:6" s="25" customFormat="1" x14ac:dyDescent="0.25">
      <c r="A36" s="23" t="s">
        <v>495</v>
      </c>
      <c r="B36" s="26" t="s">
        <v>547</v>
      </c>
      <c r="C36" s="30">
        <v>0</v>
      </c>
      <c r="D36" s="30">
        <v>0</v>
      </c>
      <c r="E36" s="18" t="s">
        <v>467</v>
      </c>
      <c r="F36" s="18" t="s">
        <v>547</v>
      </c>
    </row>
    <row r="37" spans="1:6" s="25" customFormat="1" x14ac:dyDescent="0.25">
      <c r="A37" s="23" t="s">
        <v>489</v>
      </c>
      <c r="B37" s="26" t="s">
        <v>547</v>
      </c>
      <c r="C37" s="30">
        <v>0</v>
      </c>
      <c r="D37" s="30">
        <v>0</v>
      </c>
      <c r="E37" s="18" t="s">
        <v>467</v>
      </c>
      <c r="F37" s="18" t="s">
        <v>547</v>
      </c>
    </row>
    <row r="38" spans="1:6" s="25" customFormat="1" x14ac:dyDescent="0.25">
      <c r="A38" s="23" t="s">
        <v>486</v>
      </c>
      <c r="B38" s="26" t="s">
        <v>547</v>
      </c>
      <c r="C38" s="30">
        <v>0</v>
      </c>
      <c r="D38" s="30">
        <v>0</v>
      </c>
      <c r="E38" s="18" t="s">
        <v>467</v>
      </c>
      <c r="F38" s="18" t="s">
        <v>547</v>
      </c>
    </row>
    <row r="39" spans="1:6" s="25" customFormat="1" x14ac:dyDescent="0.25">
      <c r="A39" s="23" t="s">
        <v>487</v>
      </c>
      <c r="B39" s="26" t="s">
        <v>547</v>
      </c>
      <c r="C39" s="30">
        <v>0</v>
      </c>
      <c r="D39" s="30">
        <v>0</v>
      </c>
      <c r="E39" s="18" t="s">
        <v>467</v>
      </c>
      <c r="F39" s="18" t="s">
        <v>547</v>
      </c>
    </row>
    <row r="40" spans="1:6" s="25" customFormat="1" x14ac:dyDescent="0.25">
      <c r="A40" s="23" t="s">
        <v>488</v>
      </c>
      <c r="B40" s="26" t="s">
        <v>547</v>
      </c>
      <c r="C40" s="30">
        <v>0</v>
      </c>
      <c r="D40" s="30">
        <v>0</v>
      </c>
      <c r="E40" s="18" t="s">
        <v>467</v>
      </c>
      <c r="F40" s="18" t="s">
        <v>547</v>
      </c>
    </row>
    <row r="41" spans="1:6" s="25" customFormat="1" x14ac:dyDescent="0.25">
      <c r="A41" s="23" t="s">
        <v>490</v>
      </c>
      <c r="B41" s="26" t="s">
        <v>547</v>
      </c>
      <c r="C41" s="30">
        <v>0</v>
      </c>
      <c r="D41" s="30">
        <v>0</v>
      </c>
      <c r="E41" s="18" t="s">
        <v>467</v>
      </c>
      <c r="F41" s="18" t="s">
        <v>547</v>
      </c>
    </row>
    <row r="42" spans="1:6" s="25" customFormat="1" x14ac:dyDescent="0.25">
      <c r="A42" s="23" t="s">
        <v>601</v>
      </c>
      <c r="B42" s="26" t="s">
        <v>547</v>
      </c>
      <c r="C42" s="30">
        <v>0</v>
      </c>
      <c r="D42" s="30">
        <v>0</v>
      </c>
      <c r="E42" s="18" t="s">
        <v>467</v>
      </c>
      <c r="F42" s="18" t="s">
        <v>547</v>
      </c>
    </row>
    <row r="43" spans="1:6" s="25" customFormat="1" x14ac:dyDescent="0.25">
      <c r="A43" s="23" t="s">
        <v>491</v>
      </c>
      <c r="B43" s="26" t="s">
        <v>547</v>
      </c>
      <c r="C43" s="30">
        <v>0</v>
      </c>
      <c r="D43" s="30">
        <v>0</v>
      </c>
      <c r="E43" s="18" t="s">
        <v>467</v>
      </c>
      <c r="F43" s="18" t="s">
        <v>547</v>
      </c>
    </row>
    <row r="44" spans="1:6" s="25" customFormat="1" x14ac:dyDescent="0.25">
      <c r="A44" s="23" t="s">
        <v>492</v>
      </c>
      <c r="B44" s="26" t="s">
        <v>547</v>
      </c>
      <c r="C44" s="30">
        <v>0</v>
      </c>
      <c r="D44" s="30">
        <v>0</v>
      </c>
      <c r="E44" s="18" t="s">
        <v>467</v>
      </c>
      <c r="F44" s="18" t="s">
        <v>547</v>
      </c>
    </row>
    <row r="45" spans="1:6" s="25" customFormat="1" x14ac:dyDescent="0.25">
      <c r="A45" s="23" t="s">
        <v>493</v>
      </c>
      <c r="B45" s="26" t="s">
        <v>547</v>
      </c>
      <c r="C45" s="30">
        <v>0</v>
      </c>
      <c r="D45" s="30">
        <v>0</v>
      </c>
      <c r="E45" s="18" t="s">
        <v>467</v>
      </c>
      <c r="F45" s="18" t="s">
        <v>547</v>
      </c>
    </row>
    <row r="46" spans="1:6" s="25" customFormat="1" x14ac:dyDescent="0.25">
      <c r="A46" s="23" t="s">
        <v>494</v>
      </c>
      <c r="B46" s="26" t="s">
        <v>547</v>
      </c>
      <c r="C46" s="30">
        <v>0</v>
      </c>
      <c r="D46" s="30">
        <v>0</v>
      </c>
      <c r="E46" s="18" t="s">
        <v>467</v>
      </c>
      <c r="F46" s="18" t="s">
        <v>547</v>
      </c>
    </row>
    <row r="47" spans="1:6" x14ac:dyDescent="0.25">
      <c r="A47" s="23" t="s">
        <v>496</v>
      </c>
      <c r="B47" s="26" t="s">
        <v>547</v>
      </c>
      <c r="C47" s="30">
        <v>0</v>
      </c>
      <c r="D47" s="30">
        <v>0</v>
      </c>
      <c r="E47" s="18" t="s">
        <v>467</v>
      </c>
      <c r="F47" s="18" t="s">
        <v>547</v>
      </c>
    </row>
    <row r="48" spans="1:6" x14ac:dyDescent="0.25">
      <c r="A48" s="23" t="s">
        <v>583</v>
      </c>
      <c r="B48" s="26" t="s">
        <v>547</v>
      </c>
      <c r="C48" s="30">
        <v>0</v>
      </c>
      <c r="D48" s="30">
        <v>0</v>
      </c>
      <c r="E48" s="18" t="s">
        <v>467</v>
      </c>
      <c r="F48" s="18" t="s">
        <v>547</v>
      </c>
    </row>
    <row r="49" spans="1:6" x14ac:dyDescent="0.25">
      <c r="A49" s="23" t="s">
        <v>497</v>
      </c>
      <c r="B49" s="26" t="s">
        <v>547</v>
      </c>
      <c r="C49" s="30">
        <v>0</v>
      </c>
      <c r="D49" s="30">
        <v>0</v>
      </c>
      <c r="E49" s="18" t="s">
        <v>467</v>
      </c>
      <c r="F49" s="18" t="s">
        <v>547</v>
      </c>
    </row>
    <row r="50" spans="1:6" x14ac:dyDescent="0.25">
      <c r="A50" s="23" t="s">
        <v>498</v>
      </c>
      <c r="B50" s="26" t="s">
        <v>547</v>
      </c>
      <c r="C50" s="30">
        <v>0</v>
      </c>
      <c r="D50" s="30">
        <v>0</v>
      </c>
      <c r="E50" s="18" t="s">
        <v>467</v>
      </c>
      <c r="F50" s="18" t="s">
        <v>547</v>
      </c>
    </row>
    <row r="51" spans="1:6" x14ac:dyDescent="0.25">
      <c r="A51" s="23" t="s">
        <v>564</v>
      </c>
      <c r="B51" s="26" t="s">
        <v>547</v>
      </c>
      <c r="C51" s="30">
        <v>0</v>
      </c>
      <c r="D51" s="30">
        <v>0</v>
      </c>
      <c r="E51" s="18" t="s">
        <v>467</v>
      </c>
      <c r="F51" s="18" t="s">
        <v>547</v>
      </c>
    </row>
    <row r="52" spans="1:6" x14ac:dyDescent="0.25">
      <c r="A52" s="23" t="s">
        <v>499</v>
      </c>
      <c r="B52" s="26" t="s">
        <v>547</v>
      </c>
      <c r="C52" s="30">
        <v>0</v>
      </c>
      <c r="D52" s="30">
        <v>0</v>
      </c>
      <c r="E52" s="18" t="s">
        <v>467</v>
      </c>
      <c r="F52" s="18" t="s">
        <v>547</v>
      </c>
    </row>
    <row r="53" spans="1:6" x14ac:dyDescent="0.25">
      <c r="A53" s="23" t="s">
        <v>500</v>
      </c>
      <c r="B53" s="26" t="s">
        <v>547</v>
      </c>
      <c r="C53" s="30">
        <v>0</v>
      </c>
      <c r="D53" s="30">
        <v>0</v>
      </c>
      <c r="E53" s="18" t="s">
        <v>467</v>
      </c>
      <c r="F53" s="18" t="s">
        <v>547</v>
      </c>
    </row>
    <row r="54" spans="1:6" x14ac:dyDescent="0.25">
      <c r="A54" s="23" t="s">
        <v>501</v>
      </c>
      <c r="B54" s="26" t="s">
        <v>547</v>
      </c>
      <c r="C54" s="30">
        <v>0</v>
      </c>
      <c r="D54" s="30">
        <v>0</v>
      </c>
      <c r="E54" s="18" t="s">
        <v>467</v>
      </c>
      <c r="F54" s="18" t="s">
        <v>547</v>
      </c>
    </row>
    <row r="55" spans="1:6" x14ac:dyDescent="0.25">
      <c r="A55" s="23" t="s">
        <v>502</v>
      </c>
      <c r="B55" s="26" t="s">
        <v>547</v>
      </c>
      <c r="C55" s="30">
        <v>0</v>
      </c>
      <c r="D55" s="30">
        <v>0</v>
      </c>
      <c r="E55" s="18" t="s">
        <v>467</v>
      </c>
      <c r="F55" s="18" t="s">
        <v>547</v>
      </c>
    </row>
    <row r="56" spans="1:6" x14ac:dyDescent="0.25">
      <c r="A56" s="23" t="s">
        <v>503</v>
      </c>
      <c r="B56" s="26" t="s">
        <v>547</v>
      </c>
      <c r="C56" s="30">
        <v>0</v>
      </c>
      <c r="D56" s="30">
        <v>0</v>
      </c>
      <c r="E56" s="18" t="s">
        <v>467</v>
      </c>
      <c r="F56" s="18" t="s">
        <v>547</v>
      </c>
    </row>
    <row r="57" spans="1:6" x14ac:dyDescent="0.25">
      <c r="A57" s="23" t="s">
        <v>504</v>
      </c>
      <c r="B57" s="26" t="s">
        <v>547</v>
      </c>
      <c r="C57" s="30">
        <v>0</v>
      </c>
      <c r="D57" s="30">
        <v>0</v>
      </c>
      <c r="E57" s="18" t="s">
        <v>467</v>
      </c>
      <c r="F57" s="18" t="s">
        <v>547</v>
      </c>
    </row>
    <row r="58" spans="1:6" x14ac:dyDescent="0.25">
      <c r="A58" s="23" t="s">
        <v>505</v>
      </c>
      <c r="B58" s="26" t="s">
        <v>547</v>
      </c>
      <c r="C58" s="30">
        <v>0</v>
      </c>
      <c r="D58" s="30">
        <v>0</v>
      </c>
      <c r="E58" s="18" t="s">
        <v>467</v>
      </c>
      <c r="F58" s="18" t="s">
        <v>547</v>
      </c>
    </row>
    <row r="59" spans="1:6" x14ac:dyDescent="0.25">
      <c r="A59" s="23" t="s">
        <v>506</v>
      </c>
      <c r="B59" s="26" t="s">
        <v>547</v>
      </c>
      <c r="C59" s="30">
        <v>0</v>
      </c>
      <c r="D59" s="30">
        <v>0</v>
      </c>
      <c r="E59" s="18" t="s">
        <v>467</v>
      </c>
      <c r="F59" s="18" t="s">
        <v>547</v>
      </c>
    </row>
    <row r="60" spans="1:6" x14ac:dyDescent="0.25">
      <c r="A60" s="23" t="s">
        <v>507</v>
      </c>
      <c r="B60" s="26" t="s">
        <v>547</v>
      </c>
      <c r="C60" s="30">
        <v>0</v>
      </c>
      <c r="D60" s="30">
        <v>0</v>
      </c>
      <c r="E60" s="18" t="s">
        <v>467</v>
      </c>
      <c r="F60" s="18" t="s">
        <v>547</v>
      </c>
    </row>
    <row r="61" spans="1:6" x14ac:dyDescent="0.25">
      <c r="A61" s="23" t="s">
        <v>508</v>
      </c>
      <c r="B61" s="26" t="s">
        <v>547</v>
      </c>
      <c r="C61" s="30">
        <v>0</v>
      </c>
      <c r="D61" s="30">
        <v>0</v>
      </c>
      <c r="E61" s="18" t="s">
        <v>467</v>
      </c>
      <c r="F61" s="18" t="s">
        <v>547</v>
      </c>
    </row>
    <row r="62" spans="1:6" x14ac:dyDescent="0.25">
      <c r="A62" s="23" t="s">
        <v>509</v>
      </c>
      <c r="B62" s="26" t="s">
        <v>547</v>
      </c>
      <c r="C62" s="30">
        <v>0</v>
      </c>
      <c r="D62" s="30">
        <v>0</v>
      </c>
      <c r="E62" s="18" t="s">
        <v>467</v>
      </c>
      <c r="F62" s="18" t="s">
        <v>547</v>
      </c>
    </row>
    <row r="63" spans="1:6" x14ac:dyDescent="0.25">
      <c r="A63" s="23" t="s">
        <v>510</v>
      </c>
      <c r="B63" s="26" t="s">
        <v>547</v>
      </c>
      <c r="C63" s="30">
        <v>0</v>
      </c>
      <c r="D63" s="30">
        <v>0</v>
      </c>
      <c r="E63" s="18" t="s">
        <v>467</v>
      </c>
      <c r="F63" s="18" t="s">
        <v>547</v>
      </c>
    </row>
    <row r="64" spans="1:6" x14ac:dyDescent="0.25">
      <c r="A64" s="23" t="s">
        <v>511</v>
      </c>
      <c r="B64" s="26" t="s">
        <v>547</v>
      </c>
      <c r="C64" s="30">
        <v>0</v>
      </c>
      <c r="D64" s="30">
        <v>0</v>
      </c>
      <c r="E64" s="18" t="s">
        <v>467</v>
      </c>
      <c r="F64" s="18" t="s">
        <v>547</v>
      </c>
    </row>
    <row r="65" spans="1:6" x14ac:dyDescent="0.25">
      <c r="A65" s="23" t="s">
        <v>512</v>
      </c>
      <c r="B65" s="26" t="s">
        <v>547</v>
      </c>
      <c r="C65" s="30">
        <v>0</v>
      </c>
      <c r="D65" s="30">
        <v>0</v>
      </c>
      <c r="E65" s="18" t="s">
        <v>467</v>
      </c>
      <c r="F65" s="18" t="s">
        <v>547</v>
      </c>
    </row>
    <row r="66" spans="1:6" x14ac:dyDescent="0.25">
      <c r="A66" s="23" t="s">
        <v>513</v>
      </c>
      <c r="B66" s="26" t="s">
        <v>547</v>
      </c>
      <c r="C66" s="30">
        <v>0</v>
      </c>
      <c r="D66" s="30">
        <v>0</v>
      </c>
      <c r="E66" s="18" t="s">
        <v>467</v>
      </c>
      <c r="F66" s="18" t="s">
        <v>547</v>
      </c>
    </row>
    <row r="67" spans="1:6" x14ac:dyDescent="0.25">
      <c r="A67" s="23" t="s">
        <v>514</v>
      </c>
      <c r="B67" s="26" t="s">
        <v>547</v>
      </c>
      <c r="C67" s="30">
        <v>0</v>
      </c>
      <c r="D67" s="30">
        <v>0</v>
      </c>
      <c r="E67" s="18" t="s">
        <v>467</v>
      </c>
      <c r="F67" s="18" t="s">
        <v>547</v>
      </c>
    </row>
    <row r="68" spans="1:6" x14ac:dyDescent="0.25">
      <c r="A68" s="23" t="s">
        <v>515</v>
      </c>
      <c r="B68" s="26" t="s">
        <v>547</v>
      </c>
      <c r="C68" s="30">
        <v>0</v>
      </c>
      <c r="D68" s="30">
        <v>0</v>
      </c>
      <c r="E68" s="18" t="s">
        <v>467</v>
      </c>
      <c r="F68" s="18" t="s">
        <v>547</v>
      </c>
    </row>
    <row r="69" spans="1:6" x14ac:dyDescent="0.25">
      <c r="A69" s="23" t="s">
        <v>516</v>
      </c>
      <c r="B69" s="26" t="s">
        <v>547</v>
      </c>
      <c r="C69" s="30">
        <v>0</v>
      </c>
      <c r="D69" s="30">
        <v>0</v>
      </c>
      <c r="E69" s="18" t="s">
        <v>467</v>
      </c>
      <c r="F69" s="18" t="s">
        <v>547</v>
      </c>
    </row>
    <row r="70" spans="1:6" x14ac:dyDescent="0.25">
      <c r="A70" s="23" t="s">
        <v>517</v>
      </c>
      <c r="B70" s="26" t="s">
        <v>547</v>
      </c>
      <c r="C70" s="30">
        <v>0</v>
      </c>
      <c r="D70" s="30">
        <v>0</v>
      </c>
      <c r="E70" s="18" t="s">
        <v>467</v>
      </c>
      <c r="F70" s="18" t="s">
        <v>547</v>
      </c>
    </row>
    <row r="71" spans="1:6" x14ac:dyDescent="0.25">
      <c r="A71" s="23" t="s">
        <v>518</v>
      </c>
      <c r="B71" s="26" t="s">
        <v>547</v>
      </c>
      <c r="C71" s="30">
        <v>0</v>
      </c>
      <c r="D71" s="30">
        <v>0</v>
      </c>
      <c r="E71" s="18" t="s">
        <v>467</v>
      </c>
      <c r="F71" s="18" t="s">
        <v>547</v>
      </c>
    </row>
    <row r="72" spans="1:6" x14ac:dyDescent="0.25">
      <c r="A72" s="23" t="s">
        <v>519</v>
      </c>
      <c r="B72" s="26" t="s">
        <v>547</v>
      </c>
      <c r="C72" s="30">
        <v>0</v>
      </c>
      <c r="D72" s="30">
        <v>0</v>
      </c>
      <c r="E72" s="18" t="s">
        <v>467</v>
      </c>
      <c r="F72" s="18" t="s">
        <v>547</v>
      </c>
    </row>
    <row r="73" spans="1:6" x14ac:dyDescent="0.25">
      <c r="A73" s="23" t="s">
        <v>520</v>
      </c>
      <c r="B73" s="26" t="s">
        <v>547</v>
      </c>
      <c r="C73" s="30">
        <v>0</v>
      </c>
      <c r="D73" s="30">
        <v>0</v>
      </c>
      <c r="E73" s="18" t="s">
        <v>467</v>
      </c>
      <c r="F73" s="18" t="s">
        <v>547</v>
      </c>
    </row>
    <row r="74" spans="1:6" x14ac:dyDescent="0.25">
      <c r="A74" s="23" t="s">
        <v>521</v>
      </c>
      <c r="B74" s="26" t="s">
        <v>547</v>
      </c>
      <c r="C74" s="30">
        <v>0</v>
      </c>
      <c r="D74" s="30">
        <v>0</v>
      </c>
      <c r="E74" s="18" t="s">
        <v>467</v>
      </c>
      <c r="F74" s="18" t="s">
        <v>547</v>
      </c>
    </row>
    <row r="75" spans="1:6" x14ac:dyDescent="0.25">
      <c r="A75" s="23" t="s">
        <v>522</v>
      </c>
      <c r="B75" s="26" t="s">
        <v>547</v>
      </c>
      <c r="C75" s="30">
        <v>0</v>
      </c>
      <c r="D75" s="30">
        <v>0</v>
      </c>
      <c r="E75" s="18" t="s">
        <v>467</v>
      </c>
      <c r="F75" s="18" t="s">
        <v>547</v>
      </c>
    </row>
    <row r="76" spans="1:6" x14ac:dyDescent="0.25">
      <c r="A76" s="23" t="s">
        <v>523</v>
      </c>
      <c r="B76" s="26" t="s">
        <v>547</v>
      </c>
      <c r="C76" s="30">
        <v>0</v>
      </c>
      <c r="D76" s="30">
        <v>0</v>
      </c>
      <c r="E76" s="18" t="s">
        <v>467</v>
      </c>
      <c r="F76" s="18" t="s">
        <v>547</v>
      </c>
    </row>
    <row r="77" spans="1:6" x14ac:dyDescent="0.25">
      <c r="A77" s="23" t="s">
        <v>524</v>
      </c>
      <c r="B77" s="26" t="s">
        <v>547</v>
      </c>
      <c r="C77" s="30">
        <v>0</v>
      </c>
      <c r="D77" s="30">
        <v>0</v>
      </c>
      <c r="E77" s="18" t="s">
        <v>467</v>
      </c>
      <c r="F77" s="18" t="s">
        <v>547</v>
      </c>
    </row>
    <row r="78" spans="1:6" x14ac:dyDescent="0.25">
      <c r="A78" s="23" t="s">
        <v>525</v>
      </c>
      <c r="B78" s="26" t="s">
        <v>547</v>
      </c>
      <c r="C78" s="30">
        <v>0</v>
      </c>
      <c r="D78" s="30">
        <v>0</v>
      </c>
      <c r="E78" s="18" t="s">
        <v>467</v>
      </c>
      <c r="F78" s="18" t="s">
        <v>547</v>
      </c>
    </row>
    <row r="79" spans="1:6" x14ac:dyDescent="0.25">
      <c r="A79" s="23" t="s">
        <v>526</v>
      </c>
      <c r="B79" s="26" t="s">
        <v>547</v>
      </c>
      <c r="C79" s="30">
        <v>0</v>
      </c>
      <c r="D79" s="30">
        <v>0</v>
      </c>
      <c r="E79" s="18" t="s">
        <v>467</v>
      </c>
      <c r="F79" s="18" t="s">
        <v>547</v>
      </c>
    </row>
    <row r="80" spans="1:6" x14ac:dyDescent="0.25">
      <c r="A80" s="23" t="s">
        <v>527</v>
      </c>
      <c r="B80" s="26" t="s">
        <v>547</v>
      </c>
      <c r="C80" s="30">
        <v>0</v>
      </c>
      <c r="D80" s="30">
        <v>0</v>
      </c>
      <c r="E80" s="18" t="s">
        <v>467</v>
      </c>
      <c r="F80" s="18" t="s">
        <v>547</v>
      </c>
    </row>
    <row r="81" spans="1:6" x14ac:dyDescent="0.25">
      <c r="A81" s="23" t="s">
        <v>528</v>
      </c>
      <c r="B81" s="26" t="s">
        <v>547</v>
      </c>
      <c r="C81" s="30">
        <v>0</v>
      </c>
      <c r="D81" s="30">
        <v>0</v>
      </c>
      <c r="E81" s="18" t="s">
        <v>467</v>
      </c>
      <c r="F81" s="18" t="s">
        <v>547</v>
      </c>
    </row>
    <row r="82" spans="1:6" x14ac:dyDescent="0.25">
      <c r="A82" s="23" t="s">
        <v>529</v>
      </c>
      <c r="B82" s="26" t="s">
        <v>547</v>
      </c>
      <c r="C82" s="30">
        <v>0</v>
      </c>
      <c r="D82" s="30">
        <v>0</v>
      </c>
      <c r="E82" s="18" t="s">
        <v>467</v>
      </c>
      <c r="F82" s="18" t="s">
        <v>547</v>
      </c>
    </row>
    <row r="83" spans="1:6" x14ac:dyDescent="0.25">
      <c r="A83" s="23" t="s">
        <v>628</v>
      </c>
      <c r="B83" s="26" t="s">
        <v>547</v>
      </c>
      <c r="C83" s="30">
        <v>0</v>
      </c>
      <c r="D83" s="30">
        <v>0</v>
      </c>
      <c r="E83" s="18" t="s">
        <v>467</v>
      </c>
      <c r="F83" s="18" t="s">
        <v>547</v>
      </c>
    </row>
    <row r="84" spans="1:6" x14ac:dyDescent="0.25">
      <c r="A84" s="23" t="s">
        <v>613</v>
      </c>
      <c r="B84" s="26" t="s">
        <v>547</v>
      </c>
      <c r="C84" s="30">
        <v>0</v>
      </c>
      <c r="D84" s="30">
        <v>0</v>
      </c>
      <c r="E84" s="18" t="s">
        <v>467</v>
      </c>
      <c r="F84" s="18" t="s">
        <v>547</v>
      </c>
    </row>
    <row r="85" spans="1:6" x14ac:dyDescent="0.25">
      <c r="A85" s="23" t="s">
        <v>532</v>
      </c>
      <c r="B85" s="26" t="s">
        <v>547</v>
      </c>
      <c r="C85" s="30">
        <v>0</v>
      </c>
      <c r="D85" s="30">
        <v>0</v>
      </c>
      <c r="E85" s="18" t="s">
        <v>467</v>
      </c>
      <c r="F85" s="18" t="s">
        <v>547</v>
      </c>
    </row>
    <row r="86" spans="1:6" x14ac:dyDescent="0.25">
      <c r="A86" s="23" t="s">
        <v>534</v>
      </c>
      <c r="B86" s="26" t="s">
        <v>547</v>
      </c>
      <c r="C86" s="30">
        <v>0</v>
      </c>
      <c r="D86" s="30">
        <v>0</v>
      </c>
      <c r="E86" s="18" t="s">
        <v>467</v>
      </c>
      <c r="F86" s="18" t="s">
        <v>547</v>
      </c>
    </row>
    <row r="87" spans="1:6" s="40" customFormat="1" x14ac:dyDescent="0.25">
      <c r="A87" s="23" t="s">
        <v>535</v>
      </c>
      <c r="B87" s="26" t="s">
        <v>547</v>
      </c>
      <c r="C87" s="30">
        <v>0</v>
      </c>
      <c r="D87" s="30">
        <v>0</v>
      </c>
      <c r="E87" s="18" t="s">
        <v>467</v>
      </c>
      <c r="F87" s="18" t="s">
        <v>547</v>
      </c>
    </row>
    <row r="88" spans="1:6" x14ac:dyDescent="0.25">
      <c r="A88" s="23" t="s">
        <v>536</v>
      </c>
      <c r="B88" s="26" t="s">
        <v>547</v>
      </c>
      <c r="C88" s="30">
        <v>0</v>
      </c>
      <c r="D88" s="30">
        <v>0</v>
      </c>
      <c r="E88" s="18" t="s">
        <v>467</v>
      </c>
      <c r="F88" s="18" t="s">
        <v>547</v>
      </c>
    </row>
    <row r="89" spans="1:6" x14ac:dyDescent="0.25">
      <c r="A89" s="23" t="s">
        <v>562</v>
      </c>
      <c r="B89" s="26" t="s">
        <v>547</v>
      </c>
      <c r="C89" s="30">
        <v>0</v>
      </c>
      <c r="D89" s="30">
        <v>0</v>
      </c>
      <c r="E89" s="18" t="s">
        <v>467</v>
      </c>
      <c r="F89" s="18" t="s">
        <v>547</v>
      </c>
    </row>
    <row r="90" spans="1:6" x14ac:dyDescent="0.25">
      <c r="A90" s="23" t="s">
        <v>537</v>
      </c>
      <c r="B90" s="26" t="s">
        <v>547</v>
      </c>
      <c r="C90" s="30">
        <v>0</v>
      </c>
      <c r="D90" s="30">
        <v>0</v>
      </c>
      <c r="E90" s="18" t="s">
        <v>467</v>
      </c>
      <c r="F90" s="18" t="s">
        <v>547</v>
      </c>
    </row>
    <row r="91" spans="1:6" x14ac:dyDescent="0.25">
      <c r="A91" s="23" t="s">
        <v>538</v>
      </c>
      <c r="B91" s="26" t="s">
        <v>547</v>
      </c>
      <c r="C91" s="30">
        <v>0</v>
      </c>
      <c r="D91" s="30">
        <v>0</v>
      </c>
      <c r="E91" s="18" t="s">
        <v>467</v>
      </c>
      <c r="F91" s="18" t="s">
        <v>547</v>
      </c>
    </row>
    <row r="92" spans="1:6" x14ac:dyDescent="0.25">
      <c r="A92" s="23" t="s">
        <v>539</v>
      </c>
      <c r="B92" s="26" t="s">
        <v>547</v>
      </c>
      <c r="C92" s="30">
        <v>0</v>
      </c>
      <c r="D92" s="30">
        <v>0</v>
      </c>
      <c r="E92" s="18" t="s">
        <v>467</v>
      </c>
      <c r="F92" s="18" t="s">
        <v>547</v>
      </c>
    </row>
    <row r="93" spans="1:6" x14ac:dyDescent="0.25">
      <c r="A93" s="23" t="s">
        <v>9</v>
      </c>
      <c r="B93" s="26" t="s">
        <v>547</v>
      </c>
      <c r="C93" s="30">
        <v>0</v>
      </c>
      <c r="D93" s="30">
        <v>0</v>
      </c>
      <c r="E93" s="18" t="s">
        <v>467</v>
      </c>
      <c r="F93" s="18" t="s">
        <v>547</v>
      </c>
    </row>
    <row r="94" spans="1:6" x14ac:dyDescent="0.25">
      <c r="A94" s="23" t="s">
        <v>14</v>
      </c>
      <c r="B94" s="26" t="s">
        <v>547</v>
      </c>
      <c r="C94" s="30">
        <v>0</v>
      </c>
      <c r="D94" s="30">
        <v>0</v>
      </c>
      <c r="E94" s="18" t="s">
        <v>467</v>
      </c>
      <c r="F94" s="18" t="s">
        <v>547</v>
      </c>
    </row>
    <row r="95" spans="1:6" x14ac:dyDescent="0.25">
      <c r="A95" s="23" t="s">
        <v>540</v>
      </c>
      <c r="B95" s="26" t="s">
        <v>547</v>
      </c>
      <c r="C95" s="30">
        <v>0</v>
      </c>
      <c r="D95" s="30">
        <v>0</v>
      </c>
      <c r="E95" s="18" t="s">
        <v>467</v>
      </c>
      <c r="F95" s="18" t="s">
        <v>547</v>
      </c>
    </row>
    <row r="96" spans="1:6" x14ac:dyDescent="0.25">
      <c r="A96" s="23" t="s">
        <v>541</v>
      </c>
      <c r="B96" s="26" t="s">
        <v>547</v>
      </c>
      <c r="C96" s="30">
        <v>0</v>
      </c>
      <c r="D96" s="30">
        <v>0</v>
      </c>
      <c r="E96" s="18" t="s">
        <v>467</v>
      </c>
      <c r="F96" s="18" t="s">
        <v>547</v>
      </c>
    </row>
    <row r="97" spans="1:6" x14ac:dyDescent="0.25">
      <c r="A97" s="23" t="s">
        <v>542</v>
      </c>
      <c r="B97" s="26" t="s">
        <v>547</v>
      </c>
      <c r="C97" s="30">
        <v>0</v>
      </c>
      <c r="D97" s="30">
        <v>0</v>
      </c>
      <c r="E97" s="18" t="s">
        <v>467</v>
      </c>
      <c r="F97" s="18" t="s">
        <v>547</v>
      </c>
    </row>
    <row r="98" spans="1:6" x14ac:dyDescent="0.25">
      <c r="A98" s="23" t="s">
        <v>543</v>
      </c>
      <c r="B98" s="26" t="s">
        <v>547</v>
      </c>
      <c r="C98" s="30">
        <v>0</v>
      </c>
      <c r="D98" s="30">
        <v>0</v>
      </c>
      <c r="E98" s="18" t="s">
        <v>467</v>
      </c>
      <c r="F98" s="18" t="s">
        <v>547</v>
      </c>
    </row>
    <row r="99" spans="1:6" x14ac:dyDescent="0.25">
      <c r="A99" s="23" t="s">
        <v>544</v>
      </c>
      <c r="B99" s="26" t="s">
        <v>547</v>
      </c>
      <c r="C99" s="30">
        <v>0</v>
      </c>
      <c r="D99" s="30">
        <v>0</v>
      </c>
      <c r="E99" s="18" t="s">
        <v>467</v>
      </c>
      <c r="F99" s="18" t="s">
        <v>547</v>
      </c>
    </row>
    <row r="100" spans="1:6" x14ac:dyDescent="0.25">
      <c r="A100" s="23" t="s">
        <v>545</v>
      </c>
      <c r="B100" s="26" t="s">
        <v>547</v>
      </c>
      <c r="C100" s="30">
        <v>0</v>
      </c>
      <c r="D100" s="30">
        <v>0</v>
      </c>
      <c r="E100" s="18" t="s">
        <v>467</v>
      </c>
      <c r="F100" s="18" t="s">
        <v>547</v>
      </c>
    </row>
    <row r="101" spans="1:6" x14ac:dyDescent="0.25">
      <c r="A101" s="23" t="s">
        <v>546</v>
      </c>
      <c r="B101" s="26" t="s">
        <v>547</v>
      </c>
      <c r="C101" s="30">
        <v>0</v>
      </c>
      <c r="D101" s="30">
        <v>0</v>
      </c>
      <c r="E101" s="18" t="s">
        <v>467</v>
      </c>
      <c r="F101" s="18" t="s">
        <v>547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C115" sqref="C115:D115"/>
    </sheetView>
  </sheetViews>
  <sheetFormatPr baseColWidth="10" defaultColWidth="9.140625" defaultRowHeight="15" x14ac:dyDescent="0.25"/>
  <cols>
    <col min="1" max="1" width="15.5703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22" t="s">
        <v>533</v>
      </c>
      <c r="B4" s="14" t="s">
        <v>547</v>
      </c>
      <c r="C4" s="15">
        <v>0</v>
      </c>
      <c r="D4" s="15">
        <v>0</v>
      </c>
      <c r="E4" s="17" t="s">
        <v>467</v>
      </c>
      <c r="F4" s="17" t="s">
        <v>547</v>
      </c>
    </row>
    <row r="5" spans="1:6" x14ac:dyDescent="0.25">
      <c r="A5" s="23" t="s">
        <v>469</v>
      </c>
      <c r="B5" s="18" t="s">
        <v>547</v>
      </c>
      <c r="C5" s="32">
        <v>0</v>
      </c>
      <c r="D5" s="15">
        <v>0</v>
      </c>
      <c r="E5" s="17" t="s">
        <v>467</v>
      </c>
      <c r="F5" s="17" t="s">
        <v>547</v>
      </c>
    </row>
    <row r="6" spans="1:6" x14ac:dyDescent="0.25">
      <c r="A6" s="23" t="s">
        <v>593</v>
      </c>
      <c r="B6" s="18" t="s">
        <v>547</v>
      </c>
      <c r="C6" s="32">
        <v>0</v>
      </c>
      <c r="D6" s="15">
        <v>0</v>
      </c>
      <c r="E6" s="17" t="s">
        <v>467</v>
      </c>
      <c r="F6" s="17" t="s">
        <v>547</v>
      </c>
    </row>
    <row r="7" spans="1:6" x14ac:dyDescent="0.25">
      <c r="A7" s="23" t="s">
        <v>473</v>
      </c>
      <c r="B7" s="18" t="s">
        <v>547</v>
      </c>
      <c r="C7" s="32">
        <v>0</v>
      </c>
      <c r="D7" s="15">
        <v>0</v>
      </c>
      <c r="E7" s="17" t="s">
        <v>467</v>
      </c>
      <c r="F7" s="17" t="s">
        <v>547</v>
      </c>
    </row>
    <row r="8" spans="1:6" x14ac:dyDescent="0.25">
      <c r="A8" s="23" t="s">
        <v>470</v>
      </c>
      <c r="B8" s="18" t="s">
        <v>547</v>
      </c>
      <c r="C8" s="32">
        <v>0</v>
      </c>
      <c r="D8" s="15">
        <v>0</v>
      </c>
      <c r="E8" s="17" t="s">
        <v>467</v>
      </c>
      <c r="F8" s="17" t="s">
        <v>547</v>
      </c>
    </row>
    <row r="9" spans="1:6" x14ac:dyDescent="0.25">
      <c r="A9" s="23" t="s">
        <v>471</v>
      </c>
      <c r="B9" s="18" t="s">
        <v>547</v>
      </c>
      <c r="C9" s="32">
        <v>0</v>
      </c>
      <c r="D9" s="15">
        <v>0</v>
      </c>
      <c r="E9" s="17" t="s">
        <v>467</v>
      </c>
      <c r="F9" s="17" t="s">
        <v>547</v>
      </c>
    </row>
    <row r="10" spans="1:6" x14ac:dyDescent="0.25">
      <c r="A10" s="23" t="s">
        <v>598</v>
      </c>
      <c r="B10" s="18" t="s">
        <v>547</v>
      </c>
      <c r="C10" s="32">
        <v>0</v>
      </c>
      <c r="D10" s="15">
        <v>0</v>
      </c>
      <c r="E10" s="17" t="s">
        <v>467</v>
      </c>
      <c r="F10" s="17" t="s">
        <v>547</v>
      </c>
    </row>
    <row r="11" spans="1:6" x14ac:dyDescent="0.25">
      <c r="A11" s="23" t="s">
        <v>472</v>
      </c>
      <c r="B11" s="18" t="s">
        <v>547</v>
      </c>
      <c r="C11" s="32">
        <v>0</v>
      </c>
      <c r="D11" s="15">
        <v>0</v>
      </c>
      <c r="E11" s="17" t="s">
        <v>467</v>
      </c>
      <c r="F11" s="17" t="s">
        <v>547</v>
      </c>
    </row>
    <row r="12" spans="1:6" s="39" customFormat="1" x14ac:dyDescent="0.25">
      <c r="A12" s="23" t="s">
        <v>606</v>
      </c>
      <c r="B12" s="18" t="s">
        <v>547</v>
      </c>
      <c r="C12" s="32">
        <v>0</v>
      </c>
      <c r="D12" s="15">
        <v>0</v>
      </c>
      <c r="E12" s="17" t="s">
        <v>467</v>
      </c>
      <c r="F12" s="17" t="s">
        <v>547</v>
      </c>
    </row>
    <row r="13" spans="1:6" x14ac:dyDescent="0.25">
      <c r="A13" s="23" t="s">
        <v>474</v>
      </c>
      <c r="B13" s="18" t="s">
        <v>547</v>
      </c>
      <c r="C13" s="32">
        <v>0</v>
      </c>
      <c r="D13" s="15">
        <v>0</v>
      </c>
      <c r="E13" s="17" t="s">
        <v>467</v>
      </c>
      <c r="F13" s="17" t="s">
        <v>547</v>
      </c>
    </row>
    <row r="14" spans="1:6" x14ac:dyDescent="0.25">
      <c r="A14" s="23" t="s">
        <v>567</v>
      </c>
      <c r="B14" s="18" t="s">
        <v>547</v>
      </c>
      <c r="C14" s="32">
        <v>0</v>
      </c>
      <c r="D14" s="15">
        <v>0</v>
      </c>
      <c r="E14" s="17" t="s">
        <v>467</v>
      </c>
      <c r="F14" s="17" t="s">
        <v>547</v>
      </c>
    </row>
    <row r="15" spans="1:6" x14ac:dyDescent="0.25">
      <c r="A15" s="23" t="s">
        <v>586</v>
      </c>
      <c r="B15" s="18" t="s">
        <v>547</v>
      </c>
      <c r="C15" s="32">
        <v>0</v>
      </c>
      <c r="D15" s="15">
        <v>0</v>
      </c>
      <c r="E15" s="17" t="s">
        <v>467</v>
      </c>
      <c r="F15" s="17" t="s">
        <v>547</v>
      </c>
    </row>
    <row r="16" spans="1:6" x14ac:dyDescent="0.25">
      <c r="A16" s="23" t="s">
        <v>580</v>
      </c>
      <c r="B16" s="18" t="s">
        <v>547</v>
      </c>
      <c r="C16" s="32">
        <v>0</v>
      </c>
      <c r="D16" s="15">
        <v>0</v>
      </c>
      <c r="E16" s="17" t="s">
        <v>467</v>
      </c>
      <c r="F16" s="17" t="s">
        <v>547</v>
      </c>
    </row>
    <row r="17" spans="1:6" x14ac:dyDescent="0.25">
      <c r="A17" s="23" t="s">
        <v>530</v>
      </c>
      <c r="B17" s="18" t="s">
        <v>547</v>
      </c>
      <c r="C17" s="32">
        <v>0</v>
      </c>
      <c r="D17" s="15">
        <v>0</v>
      </c>
      <c r="E17" s="17" t="s">
        <v>467</v>
      </c>
      <c r="F17" s="17" t="s">
        <v>547</v>
      </c>
    </row>
    <row r="18" spans="1:6" x14ac:dyDescent="0.25">
      <c r="A18" s="23" t="s">
        <v>531</v>
      </c>
      <c r="B18" s="18" t="s">
        <v>547</v>
      </c>
      <c r="C18" s="32">
        <v>0</v>
      </c>
      <c r="D18" s="15">
        <v>0</v>
      </c>
      <c r="E18" s="17" t="s">
        <v>467</v>
      </c>
      <c r="F18" s="17" t="s">
        <v>547</v>
      </c>
    </row>
    <row r="19" spans="1:6" x14ac:dyDescent="0.25">
      <c r="A19" s="23" t="s">
        <v>475</v>
      </c>
      <c r="B19" s="14" t="s">
        <v>547</v>
      </c>
      <c r="C19" s="15">
        <v>0</v>
      </c>
      <c r="D19" s="15">
        <v>0</v>
      </c>
      <c r="E19" s="17" t="s">
        <v>467</v>
      </c>
      <c r="F19" s="17" t="s">
        <v>547</v>
      </c>
    </row>
    <row r="20" spans="1:6" x14ac:dyDescent="0.25">
      <c r="A20" s="23" t="s">
        <v>476</v>
      </c>
      <c r="B20" s="14" t="s">
        <v>547</v>
      </c>
      <c r="C20" s="15">
        <v>0</v>
      </c>
      <c r="D20" s="15">
        <v>0</v>
      </c>
      <c r="E20" s="17" t="s">
        <v>467</v>
      </c>
      <c r="F20" s="17" t="s">
        <v>547</v>
      </c>
    </row>
    <row r="21" spans="1:6" x14ac:dyDescent="0.25">
      <c r="A21" s="23" t="s">
        <v>477</v>
      </c>
      <c r="B21" s="14" t="s">
        <v>547</v>
      </c>
      <c r="C21" s="15">
        <v>0</v>
      </c>
      <c r="D21" s="15">
        <v>0</v>
      </c>
      <c r="E21" s="17" t="s">
        <v>467</v>
      </c>
      <c r="F21" s="17" t="s">
        <v>547</v>
      </c>
    </row>
    <row r="22" spans="1:6" x14ac:dyDescent="0.25">
      <c r="A22" s="23" t="s">
        <v>478</v>
      </c>
      <c r="B22" s="14" t="s">
        <v>547</v>
      </c>
      <c r="C22" s="15">
        <v>0</v>
      </c>
      <c r="D22" s="15">
        <v>0</v>
      </c>
      <c r="E22" s="17" t="s">
        <v>467</v>
      </c>
      <c r="F22" s="17" t="s">
        <v>547</v>
      </c>
    </row>
    <row r="23" spans="1:6" x14ac:dyDescent="0.25">
      <c r="A23" s="23" t="s">
        <v>479</v>
      </c>
      <c r="B23" s="14" t="s">
        <v>547</v>
      </c>
      <c r="C23" s="15">
        <v>0</v>
      </c>
      <c r="D23" s="15">
        <v>0</v>
      </c>
      <c r="E23" s="17" t="s">
        <v>467</v>
      </c>
      <c r="F23" s="17" t="s">
        <v>547</v>
      </c>
    </row>
    <row r="24" spans="1:6" x14ac:dyDescent="0.25">
      <c r="A24" s="23" t="s">
        <v>480</v>
      </c>
      <c r="B24" s="14" t="s">
        <v>547</v>
      </c>
      <c r="C24" s="15">
        <v>0</v>
      </c>
      <c r="D24" s="15">
        <v>0</v>
      </c>
      <c r="E24" s="17" t="s">
        <v>467</v>
      </c>
      <c r="F24" s="17" t="s">
        <v>547</v>
      </c>
    </row>
    <row r="25" spans="1:6" x14ac:dyDescent="0.25">
      <c r="A25" s="23" t="s">
        <v>481</v>
      </c>
      <c r="B25" s="14" t="s">
        <v>547</v>
      </c>
      <c r="C25" s="15">
        <v>0</v>
      </c>
      <c r="D25" s="15">
        <v>0</v>
      </c>
      <c r="E25" s="17" t="s">
        <v>467</v>
      </c>
      <c r="F25" s="17" t="s">
        <v>547</v>
      </c>
    </row>
    <row r="26" spans="1:6" x14ac:dyDescent="0.25">
      <c r="A26" s="23" t="s">
        <v>482</v>
      </c>
      <c r="B26" s="14" t="s">
        <v>547</v>
      </c>
      <c r="C26" s="15">
        <v>0</v>
      </c>
      <c r="D26" s="15">
        <v>0</v>
      </c>
      <c r="E26" s="17" t="s">
        <v>467</v>
      </c>
      <c r="F26" s="17" t="s">
        <v>547</v>
      </c>
    </row>
    <row r="27" spans="1:6" x14ac:dyDescent="0.25">
      <c r="A27" s="23" t="s">
        <v>483</v>
      </c>
      <c r="B27" s="14" t="s">
        <v>547</v>
      </c>
      <c r="C27" s="15">
        <v>0</v>
      </c>
      <c r="D27" s="15">
        <v>0</v>
      </c>
      <c r="E27" s="17" t="s">
        <v>467</v>
      </c>
      <c r="F27" s="17" t="s">
        <v>547</v>
      </c>
    </row>
    <row r="28" spans="1:6" x14ac:dyDescent="0.25">
      <c r="A28" s="23" t="s">
        <v>484</v>
      </c>
      <c r="B28" s="14" t="s">
        <v>547</v>
      </c>
      <c r="C28" s="15">
        <v>0</v>
      </c>
      <c r="D28" s="15">
        <v>0</v>
      </c>
      <c r="E28" s="17" t="s">
        <v>467</v>
      </c>
      <c r="F28" s="17" t="s">
        <v>547</v>
      </c>
    </row>
    <row r="29" spans="1:6" x14ac:dyDescent="0.25">
      <c r="A29" s="23" t="s">
        <v>589</v>
      </c>
      <c r="B29" s="14" t="s">
        <v>547</v>
      </c>
      <c r="C29" s="15">
        <v>0</v>
      </c>
      <c r="D29" s="15">
        <v>0</v>
      </c>
      <c r="E29" s="17" t="s">
        <v>467</v>
      </c>
      <c r="F29" s="17" t="s">
        <v>547</v>
      </c>
    </row>
    <row r="30" spans="1:6" x14ac:dyDescent="0.25">
      <c r="A30" s="23" t="s">
        <v>605</v>
      </c>
      <c r="B30" s="14" t="s">
        <v>547</v>
      </c>
      <c r="C30" s="15">
        <v>0</v>
      </c>
      <c r="D30" s="15">
        <v>0</v>
      </c>
      <c r="E30" s="17" t="s">
        <v>467</v>
      </c>
      <c r="F30" s="17" t="s">
        <v>547</v>
      </c>
    </row>
    <row r="31" spans="1:6" x14ac:dyDescent="0.25">
      <c r="A31" s="23" t="s">
        <v>571</v>
      </c>
      <c r="B31" s="14" t="s">
        <v>547</v>
      </c>
      <c r="C31" s="15">
        <v>0</v>
      </c>
      <c r="D31" s="15">
        <v>0</v>
      </c>
      <c r="E31" s="17" t="s">
        <v>467</v>
      </c>
      <c r="F31" s="17" t="s">
        <v>547</v>
      </c>
    </row>
    <row r="32" spans="1:6" x14ac:dyDescent="0.25">
      <c r="A32" s="23" t="s">
        <v>575</v>
      </c>
      <c r="B32" s="14" t="s">
        <v>547</v>
      </c>
      <c r="C32" s="15">
        <v>0</v>
      </c>
      <c r="D32" s="15">
        <v>0</v>
      </c>
      <c r="E32" s="17" t="s">
        <v>467</v>
      </c>
      <c r="F32" s="17" t="s">
        <v>547</v>
      </c>
    </row>
    <row r="33" spans="1:6" x14ac:dyDescent="0.25">
      <c r="A33" s="23" t="s">
        <v>623</v>
      </c>
      <c r="B33" s="14" t="s">
        <v>547</v>
      </c>
      <c r="C33" s="15">
        <v>0</v>
      </c>
      <c r="D33" s="15">
        <v>0</v>
      </c>
      <c r="E33" s="17" t="s">
        <v>467</v>
      </c>
      <c r="F33" s="17" t="s">
        <v>547</v>
      </c>
    </row>
    <row r="34" spans="1:6" x14ac:dyDescent="0.25">
      <c r="A34" s="23" t="s">
        <v>624</v>
      </c>
      <c r="B34" s="14" t="s">
        <v>547</v>
      </c>
      <c r="C34" s="15">
        <v>0</v>
      </c>
      <c r="D34" s="15">
        <v>0</v>
      </c>
      <c r="E34" s="17" t="s">
        <v>467</v>
      </c>
      <c r="F34" s="17" t="s">
        <v>547</v>
      </c>
    </row>
    <row r="35" spans="1:6" x14ac:dyDescent="0.25">
      <c r="A35" s="23" t="s">
        <v>485</v>
      </c>
      <c r="B35" s="14" t="s">
        <v>547</v>
      </c>
      <c r="C35" s="15">
        <v>0</v>
      </c>
      <c r="D35" s="15">
        <v>0</v>
      </c>
      <c r="E35" s="17" t="s">
        <v>467</v>
      </c>
      <c r="F35" s="17" t="s">
        <v>547</v>
      </c>
    </row>
    <row r="36" spans="1:6" x14ac:dyDescent="0.25">
      <c r="A36" s="23" t="s">
        <v>495</v>
      </c>
      <c r="B36" s="14" t="s">
        <v>547</v>
      </c>
      <c r="C36" s="15">
        <v>0</v>
      </c>
      <c r="D36" s="15">
        <v>0</v>
      </c>
      <c r="E36" s="17" t="s">
        <v>467</v>
      </c>
      <c r="F36" s="17" t="s">
        <v>547</v>
      </c>
    </row>
    <row r="37" spans="1:6" x14ac:dyDescent="0.25">
      <c r="A37" s="23" t="s">
        <v>489</v>
      </c>
      <c r="B37" s="14" t="s">
        <v>547</v>
      </c>
      <c r="C37" s="15">
        <v>0</v>
      </c>
      <c r="D37" s="15">
        <v>0</v>
      </c>
      <c r="E37" s="17" t="s">
        <v>467</v>
      </c>
      <c r="F37" s="17" t="s">
        <v>547</v>
      </c>
    </row>
    <row r="38" spans="1:6" x14ac:dyDescent="0.25">
      <c r="A38" s="23" t="s">
        <v>486</v>
      </c>
      <c r="B38" s="14" t="s">
        <v>547</v>
      </c>
      <c r="C38" s="15">
        <v>0</v>
      </c>
      <c r="D38" s="15">
        <v>0</v>
      </c>
      <c r="E38" s="17" t="s">
        <v>467</v>
      </c>
      <c r="F38" s="17" t="s">
        <v>547</v>
      </c>
    </row>
    <row r="39" spans="1:6" x14ac:dyDescent="0.25">
      <c r="A39" s="23" t="s">
        <v>487</v>
      </c>
      <c r="B39" s="14" t="s">
        <v>547</v>
      </c>
      <c r="C39" s="15">
        <v>0</v>
      </c>
      <c r="D39" s="15">
        <v>0</v>
      </c>
      <c r="E39" s="17" t="s">
        <v>467</v>
      </c>
      <c r="F39" s="17" t="s">
        <v>547</v>
      </c>
    </row>
    <row r="40" spans="1:6" x14ac:dyDescent="0.25">
      <c r="A40" s="23" t="s">
        <v>488</v>
      </c>
      <c r="B40" s="14" t="s">
        <v>547</v>
      </c>
      <c r="C40" s="15">
        <v>0</v>
      </c>
      <c r="D40" s="15">
        <v>0</v>
      </c>
      <c r="E40" s="17" t="s">
        <v>467</v>
      </c>
      <c r="F40" s="17" t="s">
        <v>547</v>
      </c>
    </row>
    <row r="41" spans="1:6" x14ac:dyDescent="0.25">
      <c r="A41" s="23" t="s">
        <v>490</v>
      </c>
      <c r="B41" s="14" t="s">
        <v>547</v>
      </c>
      <c r="C41" s="15">
        <v>0</v>
      </c>
      <c r="D41" s="15">
        <v>0</v>
      </c>
      <c r="E41" s="17" t="s">
        <v>467</v>
      </c>
      <c r="F41" s="17" t="s">
        <v>547</v>
      </c>
    </row>
    <row r="42" spans="1:6" x14ac:dyDescent="0.25">
      <c r="A42" s="23" t="s">
        <v>601</v>
      </c>
      <c r="B42" s="14" t="s">
        <v>547</v>
      </c>
      <c r="C42" s="15">
        <v>0</v>
      </c>
      <c r="D42" s="15">
        <v>0</v>
      </c>
      <c r="E42" s="17" t="s">
        <v>467</v>
      </c>
      <c r="F42" s="17" t="s">
        <v>547</v>
      </c>
    </row>
    <row r="43" spans="1:6" x14ac:dyDescent="0.25">
      <c r="A43" s="23" t="s">
        <v>491</v>
      </c>
      <c r="B43" s="14" t="s">
        <v>547</v>
      </c>
      <c r="C43" s="15">
        <v>0</v>
      </c>
      <c r="D43" s="15">
        <v>0</v>
      </c>
      <c r="E43" s="17" t="s">
        <v>467</v>
      </c>
      <c r="F43" s="17" t="s">
        <v>547</v>
      </c>
    </row>
    <row r="44" spans="1:6" x14ac:dyDescent="0.25">
      <c r="A44" s="23" t="s">
        <v>492</v>
      </c>
      <c r="B44" s="14" t="s">
        <v>547</v>
      </c>
      <c r="C44" s="15">
        <v>0</v>
      </c>
      <c r="D44" s="15">
        <v>0</v>
      </c>
      <c r="E44" s="17" t="s">
        <v>467</v>
      </c>
      <c r="F44" s="17" t="s">
        <v>547</v>
      </c>
    </row>
    <row r="45" spans="1:6" x14ac:dyDescent="0.25">
      <c r="A45" s="23" t="s">
        <v>493</v>
      </c>
      <c r="B45" s="14" t="s">
        <v>547</v>
      </c>
      <c r="C45" s="15">
        <v>0</v>
      </c>
      <c r="D45" s="15">
        <v>0</v>
      </c>
      <c r="E45" s="17" t="s">
        <v>467</v>
      </c>
      <c r="F45" s="17" t="s">
        <v>547</v>
      </c>
    </row>
    <row r="46" spans="1:6" x14ac:dyDescent="0.25">
      <c r="A46" s="23" t="s">
        <v>494</v>
      </c>
      <c r="B46" s="14" t="s">
        <v>547</v>
      </c>
      <c r="C46" s="15">
        <v>0</v>
      </c>
      <c r="D46" s="15">
        <v>0</v>
      </c>
      <c r="E46" s="17" t="s">
        <v>467</v>
      </c>
      <c r="F46" s="17" t="s">
        <v>547</v>
      </c>
    </row>
    <row r="47" spans="1:6" x14ac:dyDescent="0.25">
      <c r="A47" s="23" t="s">
        <v>496</v>
      </c>
      <c r="B47" s="14" t="s">
        <v>547</v>
      </c>
      <c r="C47" s="15">
        <v>0</v>
      </c>
      <c r="D47" s="15">
        <v>0</v>
      </c>
      <c r="E47" s="17" t="s">
        <v>467</v>
      </c>
      <c r="F47" s="17" t="s">
        <v>547</v>
      </c>
    </row>
    <row r="48" spans="1:6" x14ac:dyDescent="0.25">
      <c r="A48" s="23" t="s">
        <v>583</v>
      </c>
      <c r="B48" s="14" t="s">
        <v>547</v>
      </c>
      <c r="C48" s="15">
        <v>0</v>
      </c>
      <c r="D48" s="15">
        <v>0</v>
      </c>
      <c r="E48" s="17" t="s">
        <v>467</v>
      </c>
      <c r="F48" s="17" t="s">
        <v>547</v>
      </c>
    </row>
    <row r="49" spans="1:6" x14ac:dyDescent="0.25">
      <c r="A49" s="23" t="s">
        <v>497</v>
      </c>
      <c r="B49" s="14" t="s">
        <v>547</v>
      </c>
      <c r="C49" s="15">
        <v>0</v>
      </c>
      <c r="D49" s="15">
        <v>0</v>
      </c>
      <c r="E49" s="17" t="s">
        <v>467</v>
      </c>
      <c r="F49" s="17" t="s">
        <v>547</v>
      </c>
    </row>
    <row r="50" spans="1:6" x14ac:dyDescent="0.25">
      <c r="A50" s="23" t="s">
        <v>498</v>
      </c>
      <c r="B50" s="14" t="s">
        <v>547</v>
      </c>
      <c r="C50" s="15">
        <v>0</v>
      </c>
      <c r="D50" s="15">
        <v>0</v>
      </c>
      <c r="E50" s="17" t="s">
        <v>467</v>
      </c>
      <c r="F50" s="17" t="s">
        <v>547</v>
      </c>
    </row>
    <row r="51" spans="1:6" x14ac:dyDescent="0.25">
      <c r="A51" s="23" t="s">
        <v>564</v>
      </c>
      <c r="B51" s="14" t="s">
        <v>547</v>
      </c>
      <c r="C51" s="15">
        <v>0</v>
      </c>
      <c r="D51" s="15">
        <v>0</v>
      </c>
      <c r="E51" s="17" t="s">
        <v>467</v>
      </c>
      <c r="F51" s="17" t="s">
        <v>547</v>
      </c>
    </row>
    <row r="52" spans="1:6" x14ac:dyDescent="0.25">
      <c r="A52" s="23" t="s">
        <v>499</v>
      </c>
      <c r="B52" s="14" t="s">
        <v>547</v>
      </c>
      <c r="C52" s="15">
        <v>0</v>
      </c>
      <c r="D52" s="15">
        <v>0</v>
      </c>
      <c r="E52" s="17" t="s">
        <v>467</v>
      </c>
      <c r="F52" s="17" t="s">
        <v>547</v>
      </c>
    </row>
    <row r="53" spans="1:6" x14ac:dyDescent="0.25">
      <c r="A53" s="23" t="s">
        <v>500</v>
      </c>
      <c r="B53" s="14" t="s">
        <v>547</v>
      </c>
      <c r="C53" s="15">
        <v>0</v>
      </c>
      <c r="D53" s="15">
        <v>0</v>
      </c>
      <c r="E53" s="17" t="s">
        <v>467</v>
      </c>
      <c r="F53" s="17" t="s">
        <v>547</v>
      </c>
    </row>
    <row r="54" spans="1:6" x14ac:dyDescent="0.25">
      <c r="A54" s="23" t="s">
        <v>501</v>
      </c>
      <c r="B54" s="14" t="s">
        <v>547</v>
      </c>
      <c r="C54" s="15">
        <v>0</v>
      </c>
      <c r="D54" s="15">
        <v>0</v>
      </c>
      <c r="E54" s="17" t="s">
        <v>467</v>
      </c>
      <c r="F54" s="17" t="s">
        <v>547</v>
      </c>
    </row>
    <row r="55" spans="1:6" x14ac:dyDescent="0.25">
      <c r="A55" s="23" t="s">
        <v>502</v>
      </c>
      <c r="B55" s="14" t="s">
        <v>547</v>
      </c>
      <c r="C55" s="15">
        <v>0</v>
      </c>
      <c r="D55" s="15">
        <v>0</v>
      </c>
      <c r="E55" s="17" t="s">
        <v>467</v>
      </c>
      <c r="F55" s="17" t="s">
        <v>547</v>
      </c>
    </row>
    <row r="56" spans="1:6" x14ac:dyDescent="0.25">
      <c r="A56" s="23" t="s">
        <v>503</v>
      </c>
      <c r="B56" s="14" t="s">
        <v>547</v>
      </c>
      <c r="C56" s="15">
        <v>0</v>
      </c>
      <c r="D56" s="15">
        <v>0</v>
      </c>
      <c r="E56" s="17" t="s">
        <v>467</v>
      </c>
      <c r="F56" s="17" t="s">
        <v>547</v>
      </c>
    </row>
    <row r="57" spans="1:6" x14ac:dyDescent="0.25">
      <c r="A57" s="23" t="s">
        <v>504</v>
      </c>
      <c r="B57" s="14" t="s">
        <v>547</v>
      </c>
      <c r="C57" s="15">
        <v>0</v>
      </c>
      <c r="D57" s="15">
        <v>0</v>
      </c>
      <c r="E57" s="17" t="s">
        <v>467</v>
      </c>
      <c r="F57" s="17" t="s">
        <v>547</v>
      </c>
    </row>
    <row r="58" spans="1:6" x14ac:dyDescent="0.25">
      <c r="A58" s="23" t="s">
        <v>505</v>
      </c>
      <c r="B58" s="14" t="s">
        <v>547</v>
      </c>
      <c r="C58" s="15">
        <v>0</v>
      </c>
      <c r="D58" s="15">
        <v>0</v>
      </c>
      <c r="E58" s="17" t="s">
        <v>467</v>
      </c>
      <c r="F58" s="17" t="s">
        <v>547</v>
      </c>
    </row>
    <row r="59" spans="1:6" x14ac:dyDescent="0.25">
      <c r="A59" s="23" t="s">
        <v>506</v>
      </c>
      <c r="B59" s="14" t="s">
        <v>547</v>
      </c>
      <c r="C59" s="15">
        <v>0</v>
      </c>
      <c r="D59" s="15">
        <v>0</v>
      </c>
      <c r="E59" s="17" t="s">
        <v>467</v>
      </c>
      <c r="F59" s="17" t="s">
        <v>547</v>
      </c>
    </row>
    <row r="60" spans="1:6" x14ac:dyDescent="0.25">
      <c r="A60" s="23" t="s">
        <v>507</v>
      </c>
      <c r="B60" s="14" t="s">
        <v>547</v>
      </c>
      <c r="C60" s="15">
        <v>0</v>
      </c>
      <c r="D60" s="15">
        <v>0</v>
      </c>
      <c r="E60" s="17" t="s">
        <v>467</v>
      </c>
      <c r="F60" s="17" t="s">
        <v>547</v>
      </c>
    </row>
    <row r="61" spans="1:6" x14ac:dyDescent="0.25">
      <c r="A61" s="23" t="s">
        <v>508</v>
      </c>
      <c r="B61" s="16" t="s">
        <v>547</v>
      </c>
      <c r="C61" s="31">
        <v>0</v>
      </c>
      <c r="D61" s="31">
        <v>0</v>
      </c>
      <c r="E61" s="10" t="s">
        <v>467</v>
      </c>
      <c r="F61" s="10" t="s">
        <v>547</v>
      </c>
    </row>
    <row r="62" spans="1:6" x14ac:dyDescent="0.25">
      <c r="A62" s="23" t="s">
        <v>509</v>
      </c>
      <c r="B62" s="16" t="s">
        <v>547</v>
      </c>
      <c r="C62" s="31">
        <v>0</v>
      </c>
      <c r="D62" s="31">
        <v>0</v>
      </c>
      <c r="E62" s="10" t="s">
        <v>467</v>
      </c>
      <c r="F62" s="10" t="s">
        <v>547</v>
      </c>
    </row>
    <row r="63" spans="1:6" x14ac:dyDescent="0.25">
      <c r="A63" s="23" t="s">
        <v>510</v>
      </c>
      <c r="B63" s="16" t="s">
        <v>547</v>
      </c>
      <c r="C63" s="31">
        <v>0</v>
      </c>
      <c r="D63" s="31">
        <v>0</v>
      </c>
      <c r="E63" s="10" t="s">
        <v>467</v>
      </c>
      <c r="F63" s="10" t="s">
        <v>547</v>
      </c>
    </row>
    <row r="64" spans="1:6" x14ac:dyDescent="0.25">
      <c r="A64" s="23" t="s">
        <v>511</v>
      </c>
      <c r="B64" s="16" t="s">
        <v>547</v>
      </c>
      <c r="C64" s="31">
        <v>0</v>
      </c>
      <c r="D64" s="31">
        <v>0</v>
      </c>
      <c r="E64" s="10" t="s">
        <v>467</v>
      </c>
      <c r="F64" s="10" t="s">
        <v>547</v>
      </c>
    </row>
    <row r="65" spans="1:6" x14ac:dyDescent="0.25">
      <c r="A65" s="23" t="s">
        <v>512</v>
      </c>
      <c r="B65" s="16" t="s">
        <v>547</v>
      </c>
      <c r="C65" s="31">
        <v>0</v>
      </c>
      <c r="D65" s="31">
        <v>0</v>
      </c>
      <c r="E65" s="10" t="s">
        <v>467</v>
      </c>
      <c r="F65" s="10" t="s">
        <v>547</v>
      </c>
    </row>
    <row r="66" spans="1:6" x14ac:dyDescent="0.25">
      <c r="A66" s="23" t="s">
        <v>513</v>
      </c>
      <c r="B66" s="16" t="s">
        <v>547</v>
      </c>
      <c r="C66" s="31">
        <v>0</v>
      </c>
      <c r="D66" s="31">
        <v>0</v>
      </c>
      <c r="E66" s="10" t="s">
        <v>467</v>
      </c>
      <c r="F66" s="10" t="s">
        <v>547</v>
      </c>
    </row>
    <row r="67" spans="1:6" x14ac:dyDescent="0.25">
      <c r="A67" s="23" t="s">
        <v>514</v>
      </c>
      <c r="B67" s="16" t="s">
        <v>547</v>
      </c>
      <c r="C67" s="31">
        <v>0</v>
      </c>
      <c r="D67" s="31">
        <v>0</v>
      </c>
      <c r="E67" s="10" t="s">
        <v>467</v>
      </c>
      <c r="F67" s="10" t="s">
        <v>547</v>
      </c>
    </row>
    <row r="68" spans="1:6" x14ac:dyDescent="0.25">
      <c r="A68" s="23" t="s">
        <v>515</v>
      </c>
      <c r="B68" s="16" t="s">
        <v>547</v>
      </c>
      <c r="C68" s="31">
        <v>0</v>
      </c>
      <c r="D68" s="31">
        <v>0</v>
      </c>
      <c r="E68" s="10" t="s">
        <v>467</v>
      </c>
      <c r="F68" s="10" t="s">
        <v>547</v>
      </c>
    </row>
    <row r="69" spans="1:6" x14ac:dyDescent="0.25">
      <c r="A69" s="23" t="s">
        <v>516</v>
      </c>
      <c r="B69" s="16" t="s">
        <v>547</v>
      </c>
      <c r="C69" s="31">
        <v>0</v>
      </c>
      <c r="D69" s="31">
        <v>0</v>
      </c>
      <c r="E69" s="10" t="s">
        <v>467</v>
      </c>
      <c r="F69" s="10" t="s">
        <v>547</v>
      </c>
    </row>
    <row r="70" spans="1:6" x14ac:dyDescent="0.25">
      <c r="A70" s="23" t="s">
        <v>517</v>
      </c>
      <c r="B70" s="16" t="s">
        <v>547</v>
      </c>
      <c r="C70" s="31">
        <v>0</v>
      </c>
      <c r="D70" s="31">
        <v>0</v>
      </c>
      <c r="E70" s="10" t="s">
        <v>467</v>
      </c>
      <c r="F70" s="10" t="s">
        <v>547</v>
      </c>
    </row>
    <row r="71" spans="1:6" x14ac:dyDescent="0.25">
      <c r="A71" s="23" t="s">
        <v>518</v>
      </c>
      <c r="B71" s="16" t="s">
        <v>547</v>
      </c>
      <c r="C71" s="31">
        <v>0</v>
      </c>
      <c r="D71" s="31">
        <v>0</v>
      </c>
      <c r="E71" s="10" t="s">
        <v>467</v>
      </c>
      <c r="F71" s="10" t="s">
        <v>547</v>
      </c>
    </row>
    <row r="72" spans="1:6" x14ac:dyDescent="0.25">
      <c r="A72" s="23" t="s">
        <v>519</v>
      </c>
      <c r="B72" s="16" t="s">
        <v>547</v>
      </c>
      <c r="C72" s="31">
        <v>0</v>
      </c>
      <c r="D72" s="31">
        <v>0</v>
      </c>
      <c r="E72" s="10" t="s">
        <v>467</v>
      </c>
      <c r="F72" s="10" t="s">
        <v>547</v>
      </c>
    </row>
    <row r="73" spans="1:6" x14ac:dyDescent="0.25">
      <c r="A73" s="23" t="s">
        <v>520</v>
      </c>
      <c r="B73" s="16" t="s">
        <v>547</v>
      </c>
      <c r="C73" s="31">
        <v>0</v>
      </c>
      <c r="D73" s="31">
        <v>0</v>
      </c>
      <c r="E73" s="10" t="s">
        <v>467</v>
      </c>
      <c r="F73" s="10" t="s">
        <v>547</v>
      </c>
    </row>
    <row r="74" spans="1:6" x14ac:dyDescent="0.25">
      <c r="A74" s="23" t="s">
        <v>521</v>
      </c>
      <c r="B74" s="16" t="s">
        <v>547</v>
      </c>
      <c r="C74" s="31">
        <v>0</v>
      </c>
      <c r="D74" s="31">
        <v>0</v>
      </c>
      <c r="E74" s="10" t="s">
        <v>467</v>
      </c>
      <c r="F74" s="10" t="s">
        <v>547</v>
      </c>
    </row>
    <row r="75" spans="1:6" x14ac:dyDescent="0.25">
      <c r="A75" s="23" t="s">
        <v>522</v>
      </c>
      <c r="B75" s="16" t="s">
        <v>547</v>
      </c>
      <c r="C75" s="31">
        <v>0</v>
      </c>
      <c r="D75" s="31">
        <v>0</v>
      </c>
      <c r="E75" s="10" t="s">
        <v>467</v>
      </c>
      <c r="F75" s="10" t="s">
        <v>547</v>
      </c>
    </row>
    <row r="76" spans="1:6" x14ac:dyDescent="0.25">
      <c r="A76" s="23" t="s">
        <v>523</v>
      </c>
      <c r="B76" s="16" t="s">
        <v>547</v>
      </c>
      <c r="C76" s="31">
        <v>0</v>
      </c>
      <c r="D76" s="31">
        <v>0</v>
      </c>
      <c r="E76" s="10" t="s">
        <v>467</v>
      </c>
      <c r="F76" s="10" t="s">
        <v>547</v>
      </c>
    </row>
    <row r="77" spans="1:6" x14ac:dyDescent="0.25">
      <c r="A77" s="23" t="s">
        <v>524</v>
      </c>
      <c r="B77" s="16" t="s">
        <v>547</v>
      </c>
      <c r="C77" s="31">
        <v>0</v>
      </c>
      <c r="D77" s="31">
        <v>0</v>
      </c>
      <c r="E77" s="10" t="s">
        <v>467</v>
      </c>
      <c r="F77" s="10" t="s">
        <v>547</v>
      </c>
    </row>
    <row r="78" spans="1:6" x14ac:dyDescent="0.25">
      <c r="A78" s="23" t="s">
        <v>525</v>
      </c>
      <c r="B78" s="16" t="s">
        <v>547</v>
      </c>
      <c r="C78" s="31">
        <v>0</v>
      </c>
      <c r="D78" s="31">
        <v>0</v>
      </c>
      <c r="E78" s="10" t="s">
        <v>467</v>
      </c>
      <c r="F78" s="10" t="s">
        <v>547</v>
      </c>
    </row>
    <row r="79" spans="1:6" x14ac:dyDescent="0.25">
      <c r="A79" s="23" t="s">
        <v>526</v>
      </c>
      <c r="B79" s="16" t="s">
        <v>547</v>
      </c>
      <c r="C79" s="31">
        <v>0</v>
      </c>
      <c r="D79" s="31">
        <v>0</v>
      </c>
      <c r="E79" s="10" t="s">
        <v>467</v>
      </c>
      <c r="F79" s="10" t="s">
        <v>547</v>
      </c>
    </row>
    <row r="80" spans="1:6" x14ac:dyDescent="0.25">
      <c r="A80" s="23" t="s">
        <v>527</v>
      </c>
      <c r="B80" s="16" t="s">
        <v>547</v>
      </c>
      <c r="C80" s="31">
        <v>0</v>
      </c>
      <c r="D80" s="31">
        <v>0</v>
      </c>
      <c r="E80" s="10" t="s">
        <v>467</v>
      </c>
      <c r="F80" s="10" t="s">
        <v>547</v>
      </c>
    </row>
    <row r="81" spans="1:6" x14ac:dyDescent="0.25">
      <c r="A81" s="23" t="s">
        <v>528</v>
      </c>
      <c r="B81" s="16" t="s">
        <v>547</v>
      </c>
      <c r="C81" s="31">
        <v>0</v>
      </c>
      <c r="D81" s="31">
        <v>0</v>
      </c>
      <c r="E81" s="10" t="s">
        <v>467</v>
      </c>
      <c r="F81" s="10" t="s">
        <v>547</v>
      </c>
    </row>
    <row r="82" spans="1:6" x14ac:dyDescent="0.25">
      <c r="A82" s="23" t="s">
        <v>529</v>
      </c>
      <c r="B82" s="16" t="s">
        <v>547</v>
      </c>
      <c r="C82" s="31">
        <v>0</v>
      </c>
      <c r="D82" s="31">
        <v>0</v>
      </c>
      <c r="E82" s="10" t="s">
        <v>467</v>
      </c>
      <c r="F82" s="10" t="s">
        <v>547</v>
      </c>
    </row>
    <row r="83" spans="1:6" x14ac:dyDescent="0.25">
      <c r="A83" s="23" t="s">
        <v>628</v>
      </c>
      <c r="B83" s="16" t="s">
        <v>547</v>
      </c>
      <c r="C83" s="31">
        <v>0</v>
      </c>
      <c r="D83" s="31">
        <v>0</v>
      </c>
      <c r="E83" s="10" t="s">
        <v>467</v>
      </c>
      <c r="F83" s="10" t="s">
        <v>547</v>
      </c>
    </row>
    <row r="84" spans="1:6" x14ac:dyDescent="0.25">
      <c r="A84" s="23" t="s">
        <v>613</v>
      </c>
      <c r="B84" s="16" t="s">
        <v>547</v>
      </c>
      <c r="C84" s="31">
        <v>0</v>
      </c>
      <c r="D84" s="31">
        <v>0</v>
      </c>
      <c r="E84" s="10" t="s">
        <v>467</v>
      </c>
      <c r="F84" s="10" t="s">
        <v>547</v>
      </c>
    </row>
    <row r="85" spans="1:6" x14ac:dyDescent="0.25">
      <c r="A85" s="23" t="s">
        <v>532</v>
      </c>
      <c r="B85" s="16" t="s">
        <v>547</v>
      </c>
      <c r="C85" s="31">
        <v>0</v>
      </c>
      <c r="D85" s="31">
        <v>0</v>
      </c>
      <c r="E85" s="10" t="s">
        <v>467</v>
      </c>
      <c r="F85" s="10" t="s">
        <v>547</v>
      </c>
    </row>
    <row r="86" spans="1:6" x14ac:dyDescent="0.25">
      <c r="A86" s="23" t="s">
        <v>534</v>
      </c>
      <c r="B86" s="16" t="s">
        <v>547</v>
      </c>
      <c r="C86" s="31">
        <v>0</v>
      </c>
      <c r="D86" s="31">
        <v>0</v>
      </c>
      <c r="E86" s="10" t="s">
        <v>467</v>
      </c>
      <c r="F86" s="10" t="s">
        <v>547</v>
      </c>
    </row>
    <row r="87" spans="1:6" s="40" customFormat="1" x14ac:dyDescent="0.25">
      <c r="A87" s="23" t="s">
        <v>535</v>
      </c>
      <c r="B87" s="16" t="s">
        <v>547</v>
      </c>
      <c r="C87" s="31">
        <v>0</v>
      </c>
      <c r="D87" s="31">
        <v>0</v>
      </c>
      <c r="E87" s="10" t="s">
        <v>467</v>
      </c>
      <c r="F87" s="10" t="s">
        <v>547</v>
      </c>
    </row>
    <row r="88" spans="1:6" x14ac:dyDescent="0.25">
      <c r="A88" s="23" t="s">
        <v>536</v>
      </c>
      <c r="B88" s="16" t="s">
        <v>547</v>
      </c>
      <c r="C88" s="31">
        <v>0</v>
      </c>
      <c r="D88" s="31">
        <v>0</v>
      </c>
      <c r="E88" s="10" t="s">
        <v>467</v>
      </c>
      <c r="F88" s="10" t="s">
        <v>547</v>
      </c>
    </row>
    <row r="89" spans="1:6" x14ac:dyDescent="0.25">
      <c r="A89" s="23" t="s">
        <v>562</v>
      </c>
      <c r="B89" s="16" t="s">
        <v>547</v>
      </c>
      <c r="C89" s="31">
        <v>0</v>
      </c>
      <c r="D89" s="31">
        <v>0</v>
      </c>
      <c r="E89" s="10" t="s">
        <v>467</v>
      </c>
      <c r="F89" s="10" t="s">
        <v>547</v>
      </c>
    </row>
    <row r="90" spans="1:6" x14ac:dyDescent="0.25">
      <c r="A90" s="23" t="s">
        <v>537</v>
      </c>
      <c r="B90" s="16" t="s">
        <v>547</v>
      </c>
      <c r="C90" s="31">
        <v>0</v>
      </c>
      <c r="D90" s="31">
        <v>0</v>
      </c>
      <c r="E90" s="10" t="s">
        <v>467</v>
      </c>
      <c r="F90" s="10" t="s">
        <v>547</v>
      </c>
    </row>
    <row r="91" spans="1:6" x14ac:dyDescent="0.25">
      <c r="A91" s="23" t="s">
        <v>538</v>
      </c>
      <c r="B91" s="16" t="s">
        <v>547</v>
      </c>
      <c r="C91" s="31">
        <v>0</v>
      </c>
      <c r="D91" s="31">
        <v>0</v>
      </c>
      <c r="E91" s="10" t="s">
        <v>467</v>
      </c>
      <c r="F91" s="10" t="s">
        <v>547</v>
      </c>
    </row>
    <row r="92" spans="1:6" x14ac:dyDescent="0.25">
      <c r="A92" s="23" t="s">
        <v>539</v>
      </c>
      <c r="B92" s="16" t="s">
        <v>547</v>
      </c>
      <c r="C92" s="31">
        <v>0</v>
      </c>
      <c r="D92" s="31">
        <v>0</v>
      </c>
      <c r="E92" s="10" t="s">
        <v>467</v>
      </c>
      <c r="F92" s="10" t="s">
        <v>547</v>
      </c>
    </row>
    <row r="93" spans="1:6" x14ac:dyDescent="0.25">
      <c r="A93" s="23" t="s">
        <v>9</v>
      </c>
      <c r="B93" s="16" t="s">
        <v>547</v>
      </c>
      <c r="C93" s="31">
        <v>0</v>
      </c>
      <c r="D93" s="31">
        <v>0</v>
      </c>
      <c r="E93" s="10" t="s">
        <v>467</v>
      </c>
      <c r="F93" s="10" t="s">
        <v>547</v>
      </c>
    </row>
    <row r="94" spans="1:6" x14ac:dyDescent="0.25">
      <c r="A94" s="23" t="s">
        <v>14</v>
      </c>
      <c r="B94" s="16" t="s">
        <v>547</v>
      </c>
      <c r="C94" s="31">
        <v>0</v>
      </c>
      <c r="D94" s="31">
        <v>0</v>
      </c>
      <c r="E94" s="10" t="s">
        <v>467</v>
      </c>
      <c r="F94" s="10" t="s">
        <v>547</v>
      </c>
    </row>
    <row r="95" spans="1:6" x14ac:dyDescent="0.25">
      <c r="A95" s="23" t="s">
        <v>540</v>
      </c>
      <c r="B95" s="16" t="s">
        <v>547</v>
      </c>
      <c r="C95" s="31">
        <v>0</v>
      </c>
      <c r="D95" s="31">
        <v>0</v>
      </c>
      <c r="E95" s="10" t="s">
        <v>467</v>
      </c>
      <c r="F95" s="10" t="s">
        <v>547</v>
      </c>
    </row>
    <row r="96" spans="1:6" x14ac:dyDescent="0.25">
      <c r="A96" s="23" t="s">
        <v>541</v>
      </c>
      <c r="B96" s="16" t="s">
        <v>547</v>
      </c>
      <c r="C96" s="31">
        <v>0</v>
      </c>
      <c r="D96" s="31">
        <v>0</v>
      </c>
      <c r="E96" s="10" t="s">
        <v>467</v>
      </c>
      <c r="F96" s="10" t="s">
        <v>547</v>
      </c>
    </row>
    <row r="97" spans="1:6" x14ac:dyDescent="0.25">
      <c r="A97" s="23" t="s">
        <v>542</v>
      </c>
      <c r="B97" s="16" t="s">
        <v>547</v>
      </c>
      <c r="C97" s="31">
        <v>0</v>
      </c>
      <c r="D97" s="31">
        <v>0</v>
      </c>
      <c r="E97" s="10" t="s">
        <v>467</v>
      </c>
      <c r="F97" s="10" t="s">
        <v>547</v>
      </c>
    </row>
    <row r="98" spans="1:6" x14ac:dyDescent="0.25">
      <c r="A98" s="23" t="s">
        <v>543</v>
      </c>
      <c r="B98" s="16" t="s">
        <v>547</v>
      </c>
      <c r="C98" s="31">
        <v>0</v>
      </c>
      <c r="D98" s="31">
        <v>0</v>
      </c>
      <c r="E98" s="10" t="s">
        <v>467</v>
      </c>
      <c r="F98" s="10" t="s">
        <v>547</v>
      </c>
    </row>
    <row r="99" spans="1:6" x14ac:dyDescent="0.25">
      <c r="A99" s="23" t="s">
        <v>544</v>
      </c>
      <c r="B99" s="16" t="s">
        <v>547</v>
      </c>
      <c r="C99" s="31">
        <v>0</v>
      </c>
      <c r="D99" s="31">
        <v>0</v>
      </c>
      <c r="E99" s="10" t="s">
        <v>467</v>
      </c>
      <c r="F99" s="10" t="s">
        <v>547</v>
      </c>
    </row>
    <row r="100" spans="1:6" x14ac:dyDescent="0.25">
      <c r="A100" s="23" t="s">
        <v>545</v>
      </c>
      <c r="B100" s="16" t="s">
        <v>547</v>
      </c>
      <c r="C100" s="31">
        <v>0</v>
      </c>
      <c r="D100" s="31">
        <v>0</v>
      </c>
      <c r="E100" s="10" t="s">
        <v>467</v>
      </c>
      <c r="F100" s="10" t="s">
        <v>547</v>
      </c>
    </row>
    <row r="101" spans="1:6" x14ac:dyDescent="0.25">
      <c r="A101" s="23" t="s">
        <v>546</v>
      </c>
      <c r="B101" s="16" t="s">
        <v>547</v>
      </c>
      <c r="C101" s="31">
        <v>0</v>
      </c>
      <c r="D101" s="31">
        <v>0</v>
      </c>
      <c r="E101" s="10" t="s">
        <v>467</v>
      </c>
      <c r="F101" s="10" t="s">
        <v>547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D110" sqref="D110"/>
    </sheetView>
  </sheetViews>
  <sheetFormatPr baseColWidth="10" defaultColWidth="9.140625" defaultRowHeight="15" x14ac:dyDescent="0.25"/>
  <cols>
    <col min="1" max="1" width="14.710937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22" t="s">
        <v>533</v>
      </c>
      <c r="B4" s="26" t="s">
        <v>555</v>
      </c>
      <c r="C4" s="30">
        <v>0</v>
      </c>
      <c r="D4" s="30">
        <v>0</v>
      </c>
      <c r="E4" s="26" t="s">
        <v>467</v>
      </c>
      <c r="F4" s="26" t="s">
        <v>555</v>
      </c>
    </row>
    <row r="5" spans="1:6" x14ac:dyDescent="0.25">
      <c r="A5" s="23" t="s">
        <v>469</v>
      </c>
      <c r="B5" s="26" t="s">
        <v>555</v>
      </c>
      <c r="C5" s="30">
        <v>0</v>
      </c>
      <c r="D5" s="30">
        <v>0</v>
      </c>
      <c r="E5" s="26" t="s">
        <v>467</v>
      </c>
      <c r="F5" s="26" t="s">
        <v>555</v>
      </c>
    </row>
    <row r="6" spans="1:6" x14ac:dyDescent="0.25">
      <c r="A6" s="23" t="s">
        <v>593</v>
      </c>
      <c r="B6" s="26" t="s">
        <v>555</v>
      </c>
      <c r="C6" s="30">
        <v>0</v>
      </c>
      <c r="D6" s="30">
        <v>0</v>
      </c>
      <c r="E6" s="26" t="s">
        <v>467</v>
      </c>
      <c r="F6" s="26" t="s">
        <v>555</v>
      </c>
    </row>
    <row r="7" spans="1:6" x14ac:dyDescent="0.25">
      <c r="A7" s="23" t="s">
        <v>473</v>
      </c>
      <c r="B7" s="26" t="s">
        <v>555</v>
      </c>
      <c r="C7" s="30">
        <v>0</v>
      </c>
      <c r="D7" s="30">
        <v>0</v>
      </c>
      <c r="E7" s="26" t="s">
        <v>467</v>
      </c>
      <c r="F7" s="26" t="s">
        <v>555</v>
      </c>
    </row>
    <row r="8" spans="1:6" x14ac:dyDescent="0.25">
      <c r="A8" s="23" t="s">
        <v>470</v>
      </c>
      <c r="B8" s="26" t="s">
        <v>555</v>
      </c>
      <c r="C8" s="30">
        <v>0</v>
      </c>
      <c r="D8" s="30">
        <v>0</v>
      </c>
      <c r="E8" s="26" t="s">
        <v>467</v>
      </c>
      <c r="F8" s="26" t="s">
        <v>555</v>
      </c>
    </row>
    <row r="9" spans="1:6" x14ac:dyDescent="0.25">
      <c r="A9" s="23" t="s">
        <v>471</v>
      </c>
      <c r="B9" s="26" t="s">
        <v>555</v>
      </c>
      <c r="C9" s="30">
        <v>0</v>
      </c>
      <c r="D9" s="30">
        <v>0</v>
      </c>
      <c r="E9" s="26" t="s">
        <v>467</v>
      </c>
      <c r="F9" s="26" t="s">
        <v>555</v>
      </c>
    </row>
    <row r="10" spans="1:6" x14ac:dyDescent="0.25">
      <c r="A10" s="23" t="s">
        <v>598</v>
      </c>
      <c r="B10" s="26" t="s">
        <v>555</v>
      </c>
      <c r="C10" s="30">
        <v>0</v>
      </c>
      <c r="D10" s="30">
        <v>0</v>
      </c>
      <c r="E10" s="26" t="s">
        <v>467</v>
      </c>
      <c r="F10" s="26" t="s">
        <v>555</v>
      </c>
    </row>
    <row r="11" spans="1:6" x14ac:dyDescent="0.25">
      <c r="A11" s="23" t="s">
        <v>472</v>
      </c>
      <c r="B11" s="26" t="s">
        <v>555</v>
      </c>
      <c r="C11" s="30">
        <v>0</v>
      </c>
      <c r="D11" s="30">
        <v>0</v>
      </c>
      <c r="E11" s="26" t="s">
        <v>467</v>
      </c>
      <c r="F11" s="26" t="s">
        <v>555</v>
      </c>
    </row>
    <row r="12" spans="1:6" s="39" customFormat="1" x14ac:dyDescent="0.25">
      <c r="A12" s="23" t="s">
        <v>606</v>
      </c>
      <c r="B12" s="26" t="s">
        <v>555</v>
      </c>
      <c r="C12" s="30">
        <v>0</v>
      </c>
      <c r="D12" s="30">
        <v>0</v>
      </c>
      <c r="E12" s="26" t="s">
        <v>467</v>
      </c>
      <c r="F12" s="26" t="s">
        <v>555</v>
      </c>
    </row>
    <row r="13" spans="1:6" x14ac:dyDescent="0.25">
      <c r="A13" s="23" t="s">
        <v>474</v>
      </c>
      <c r="B13" s="26" t="s">
        <v>555</v>
      </c>
      <c r="C13" s="30">
        <v>0</v>
      </c>
      <c r="D13" s="30">
        <v>0</v>
      </c>
      <c r="E13" s="26" t="s">
        <v>467</v>
      </c>
      <c r="F13" s="26" t="s">
        <v>555</v>
      </c>
    </row>
    <row r="14" spans="1:6" x14ac:dyDescent="0.25">
      <c r="A14" s="23" t="s">
        <v>567</v>
      </c>
      <c r="B14" s="26" t="s">
        <v>555</v>
      </c>
      <c r="C14" s="30">
        <v>0</v>
      </c>
      <c r="D14" s="30">
        <v>0</v>
      </c>
      <c r="E14" s="26" t="s">
        <v>467</v>
      </c>
      <c r="F14" s="26" t="s">
        <v>555</v>
      </c>
    </row>
    <row r="15" spans="1:6" x14ac:dyDescent="0.25">
      <c r="A15" s="23" t="s">
        <v>586</v>
      </c>
      <c r="B15" s="26" t="s">
        <v>555</v>
      </c>
      <c r="C15" s="30">
        <v>0</v>
      </c>
      <c r="D15" s="30">
        <v>0</v>
      </c>
      <c r="E15" s="26" t="s">
        <v>467</v>
      </c>
      <c r="F15" s="26" t="s">
        <v>555</v>
      </c>
    </row>
    <row r="16" spans="1:6" x14ac:dyDescent="0.25">
      <c r="A16" s="23" t="s">
        <v>580</v>
      </c>
      <c r="B16" s="26" t="s">
        <v>555</v>
      </c>
      <c r="C16" s="30">
        <v>0</v>
      </c>
      <c r="D16" s="30">
        <v>0</v>
      </c>
      <c r="E16" s="26" t="s">
        <v>467</v>
      </c>
      <c r="F16" s="26" t="s">
        <v>555</v>
      </c>
    </row>
    <row r="17" spans="1:6" x14ac:dyDescent="0.25">
      <c r="A17" s="23" t="s">
        <v>530</v>
      </c>
      <c r="B17" s="26" t="s">
        <v>555</v>
      </c>
      <c r="C17" s="30">
        <v>0</v>
      </c>
      <c r="D17" s="30">
        <v>0</v>
      </c>
      <c r="E17" s="26" t="s">
        <v>467</v>
      </c>
      <c r="F17" s="26" t="s">
        <v>555</v>
      </c>
    </row>
    <row r="18" spans="1:6" x14ac:dyDescent="0.25">
      <c r="A18" s="23" t="s">
        <v>531</v>
      </c>
      <c r="B18" s="26" t="s">
        <v>555</v>
      </c>
      <c r="C18" s="30">
        <v>0</v>
      </c>
      <c r="D18" s="30">
        <v>0</v>
      </c>
      <c r="E18" s="26" t="s">
        <v>467</v>
      </c>
      <c r="F18" s="26" t="s">
        <v>555</v>
      </c>
    </row>
    <row r="19" spans="1:6" x14ac:dyDescent="0.25">
      <c r="A19" s="23" t="s">
        <v>475</v>
      </c>
      <c r="B19" s="26" t="s">
        <v>555</v>
      </c>
      <c r="C19" s="30">
        <v>0</v>
      </c>
      <c r="D19" s="30">
        <v>0</v>
      </c>
      <c r="E19" s="26" t="s">
        <v>467</v>
      </c>
      <c r="F19" s="26" t="s">
        <v>555</v>
      </c>
    </row>
    <row r="20" spans="1:6" x14ac:dyDescent="0.25">
      <c r="A20" s="23" t="s">
        <v>476</v>
      </c>
      <c r="B20" s="26" t="s">
        <v>555</v>
      </c>
      <c r="C20" s="30">
        <v>0</v>
      </c>
      <c r="D20" s="30">
        <v>0</v>
      </c>
      <c r="E20" s="26" t="s">
        <v>467</v>
      </c>
      <c r="F20" s="26" t="s">
        <v>555</v>
      </c>
    </row>
    <row r="21" spans="1:6" x14ac:dyDescent="0.25">
      <c r="A21" s="23" t="s">
        <v>477</v>
      </c>
      <c r="B21" s="26" t="s">
        <v>555</v>
      </c>
      <c r="C21" s="30">
        <v>0</v>
      </c>
      <c r="D21" s="30">
        <v>0</v>
      </c>
      <c r="E21" s="26" t="s">
        <v>467</v>
      </c>
      <c r="F21" s="26" t="s">
        <v>555</v>
      </c>
    </row>
    <row r="22" spans="1:6" x14ac:dyDescent="0.25">
      <c r="A22" s="23" t="s">
        <v>478</v>
      </c>
      <c r="B22" s="26" t="s">
        <v>555</v>
      </c>
      <c r="C22" s="30">
        <v>0</v>
      </c>
      <c r="D22" s="30">
        <v>0</v>
      </c>
      <c r="E22" s="26" t="s">
        <v>467</v>
      </c>
      <c r="F22" s="26" t="s">
        <v>555</v>
      </c>
    </row>
    <row r="23" spans="1:6" x14ac:dyDescent="0.25">
      <c r="A23" s="23" t="s">
        <v>479</v>
      </c>
      <c r="B23" s="26" t="s">
        <v>555</v>
      </c>
      <c r="C23" s="30">
        <v>0</v>
      </c>
      <c r="D23" s="30">
        <v>0</v>
      </c>
      <c r="E23" s="26" t="s">
        <v>467</v>
      </c>
      <c r="F23" s="26" t="s">
        <v>555</v>
      </c>
    </row>
    <row r="24" spans="1:6" x14ac:dyDescent="0.25">
      <c r="A24" s="23" t="s">
        <v>480</v>
      </c>
      <c r="B24" s="26" t="s">
        <v>555</v>
      </c>
      <c r="C24" s="30">
        <v>0</v>
      </c>
      <c r="D24" s="30">
        <v>0</v>
      </c>
      <c r="E24" s="26" t="s">
        <v>467</v>
      </c>
      <c r="F24" s="26" t="s">
        <v>555</v>
      </c>
    </row>
    <row r="25" spans="1:6" x14ac:dyDescent="0.25">
      <c r="A25" s="23" t="s">
        <v>481</v>
      </c>
      <c r="B25" s="26" t="s">
        <v>555</v>
      </c>
      <c r="C25" s="30">
        <v>0</v>
      </c>
      <c r="D25" s="30">
        <v>0</v>
      </c>
      <c r="E25" s="26" t="s">
        <v>467</v>
      </c>
      <c r="F25" s="26" t="s">
        <v>555</v>
      </c>
    </row>
    <row r="26" spans="1:6" x14ac:dyDescent="0.25">
      <c r="A26" s="23" t="s">
        <v>482</v>
      </c>
      <c r="B26" s="26" t="s">
        <v>555</v>
      </c>
      <c r="C26" s="30">
        <v>0</v>
      </c>
      <c r="D26" s="30">
        <v>0</v>
      </c>
      <c r="E26" s="26" t="s">
        <v>467</v>
      </c>
      <c r="F26" s="26" t="s">
        <v>555</v>
      </c>
    </row>
    <row r="27" spans="1:6" x14ac:dyDescent="0.25">
      <c r="A27" s="23" t="s">
        <v>483</v>
      </c>
      <c r="B27" s="26" t="s">
        <v>555</v>
      </c>
      <c r="C27" s="30">
        <v>0</v>
      </c>
      <c r="D27" s="30">
        <v>0</v>
      </c>
      <c r="E27" s="26" t="s">
        <v>467</v>
      </c>
      <c r="F27" s="26" t="s">
        <v>555</v>
      </c>
    </row>
    <row r="28" spans="1:6" x14ac:dyDescent="0.25">
      <c r="A28" s="23" t="s">
        <v>484</v>
      </c>
      <c r="B28" s="26" t="s">
        <v>555</v>
      </c>
      <c r="C28" s="30">
        <v>0</v>
      </c>
      <c r="D28" s="30">
        <v>0</v>
      </c>
      <c r="E28" s="26" t="s">
        <v>467</v>
      </c>
      <c r="F28" s="26" t="s">
        <v>555</v>
      </c>
    </row>
    <row r="29" spans="1:6" x14ac:dyDescent="0.25">
      <c r="A29" s="23" t="s">
        <v>589</v>
      </c>
      <c r="B29" s="26" t="s">
        <v>555</v>
      </c>
      <c r="C29" s="30">
        <v>0</v>
      </c>
      <c r="D29" s="30">
        <v>0</v>
      </c>
      <c r="E29" s="26" t="s">
        <v>467</v>
      </c>
      <c r="F29" s="26" t="s">
        <v>555</v>
      </c>
    </row>
    <row r="30" spans="1:6" x14ac:dyDescent="0.25">
      <c r="A30" s="23" t="s">
        <v>605</v>
      </c>
      <c r="B30" s="26" t="s">
        <v>555</v>
      </c>
      <c r="C30" s="30">
        <v>0</v>
      </c>
      <c r="D30" s="30">
        <v>0</v>
      </c>
      <c r="E30" s="26" t="s">
        <v>467</v>
      </c>
      <c r="F30" s="26" t="s">
        <v>555</v>
      </c>
    </row>
    <row r="31" spans="1:6" x14ac:dyDescent="0.25">
      <c r="A31" s="23" t="s">
        <v>571</v>
      </c>
      <c r="B31" s="26" t="s">
        <v>555</v>
      </c>
      <c r="C31" s="30">
        <v>0</v>
      </c>
      <c r="D31" s="30">
        <v>0</v>
      </c>
      <c r="E31" s="26" t="s">
        <v>467</v>
      </c>
      <c r="F31" s="26" t="s">
        <v>555</v>
      </c>
    </row>
    <row r="32" spans="1:6" x14ac:dyDescent="0.25">
      <c r="A32" s="23" t="s">
        <v>575</v>
      </c>
      <c r="B32" s="26" t="s">
        <v>555</v>
      </c>
      <c r="C32" s="30">
        <v>0</v>
      </c>
      <c r="D32" s="30">
        <v>0</v>
      </c>
      <c r="E32" s="26" t="s">
        <v>467</v>
      </c>
      <c r="F32" s="26" t="s">
        <v>555</v>
      </c>
    </row>
    <row r="33" spans="1:6" x14ac:dyDescent="0.25">
      <c r="A33" s="23" t="s">
        <v>623</v>
      </c>
      <c r="B33" s="26" t="s">
        <v>555</v>
      </c>
      <c r="C33" s="30">
        <v>0</v>
      </c>
      <c r="D33" s="30">
        <v>0</v>
      </c>
      <c r="E33" s="26" t="s">
        <v>467</v>
      </c>
      <c r="F33" s="26" t="s">
        <v>555</v>
      </c>
    </row>
    <row r="34" spans="1:6" x14ac:dyDescent="0.25">
      <c r="A34" s="23" t="s">
        <v>624</v>
      </c>
      <c r="B34" s="26" t="s">
        <v>555</v>
      </c>
      <c r="C34" s="30">
        <v>0</v>
      </c>
      <c r="D34" s="30">
        <v>0</v>
      </c>
      <c r="E34" s="26" t="s">
        <v>467</v>
      </c>
      <c r="F34" s="26" t="s">
        <v>555</v>
      </c>
    </row>
    <row r="35" spans="1:6" x14ac:dyDescent="0.25">
      <c r="A35" s="23" t="s">
        <v>485</v>
      </c>
      <c r="B35" s="26" t="s">
        <v>555</v>
      </c>
      <c r="C35" s="30">
        <v>0</v>
      </c>
      <c r="D35" s="30">
        <v>0</v>
      </c>
      <c r="E35" s="26" t="s">
        <v>467</v>
      </c>
      <c r="F35" s="26" t="s">
        <v>555</v>
      </c>
    </row>
    <row r="36" spans="1:6" x14ac:dyDescent="0.25">
      <c r="A36" s="23" t="s">
        <v>495</v>
      </c>
      <c r="B36" s="26" t="s">
        <v>555</v>
      </c>
      <c r="C36" s="30">
        <v>0</v>
      </c>
      <c r="D36" s="30">
        <v>0</v>
      </c>
      <c r="E36" s="26" t="s">
        <v>467</v>
      </c>
      <c r="F36" s="26" t="s">
        <v>555</v>
      </c>
    </row>
    <row r="37" spans="1:6" x14ac:dyDescent="0.25">
      <c r="A37" s="23" t="s">
        <v>489</v>
      </c>
      <c r="B37" s="26" t="s">
        <v>555</v>
      </c>
      <c r="C37" s="30">
        <v>0</v>
      </c>
      <c r="D37" s="30">
        <v>0</v>
      </c>
      <c r="E37" s="26" t="s">
        <v>467</v>
      </c>
      <c r="F37" s="26" t="s">
        <v>555</v>
      </c>
    </row>
    <row r="38" spans="1:6" x14ac:dyDescent="0.25">
      <c r="A38" s="23" t="s">
        <v>486</v>
      </c>
      <c r="B38" s="26" t="s">
        <v>555</v>
      </c>
      <c r="C38" s="30">
        <v>0</v>
      </c>
      <c r="D38" s="30">
        <v>0</v>
      </c>
      <c r="E38" s="26" t="s">
        <v>467</v>
      </c>
      <c r="F38" s="26" t="s">
        <v>555</v>
      </c>
    </row>
    <row r="39" spans="1:6" x14ac:dyDescent="0.25">
      <c r="A39" s="23" t="s">
        <v>487</v>
      </c>
      <c r="B39" s="26" t="s">
        <v>555</v>
      </c>
      <c r="C39" s="30">
        <v>0</v>
      </c>
      <c r="D39" s="30">
        <v>0</v>
      </c>
      <c r="E39" s="26" t="s">
        <v>467</v>
      </c>
      <c r="F39" s="26" t="s">
        <v>555</v>
      </c>
    </row>
    <row r="40" spans="1:6" x14ac:dyDescent="0.25">
      <c r="A40" s="23" t="s">
        <v>488</v>
      </c>
      <c r="B40" s="26" t="s">
        <v>555</v>
      </c>
      <c r="C40" s="30">
        <v>0</v>
      </c>
      <c r="D40" s="30">
        <v>0</v>
      </c>
      <c r="E40" s="26" t="s">
        <v>467</v>
      </c>
      <c r="F40" s="26" t="s">
        <v>555</v>
      </c>
    </row>
    <row r="41" spans="1:6" x14ac:dyDescent="0.25">
      <c r="A41" s="23" t="s">
        <v>490</v>
      </c>
      <c r="B41" s="26" t="s">
        <v>555</v>
      </c>
      <c r="C41" s="30">
        <v>0</v>
      </c>
      <c r="D41" s="30">
        <v>0</v>
      </c>
      <c r="E41" s="26" t="s">
        <v>467</v>
      </c>
      <c r="F41" s="26" t="s">
        <v>555</v>
      </c>
    </row>
    <row r="42" spans="1:6" x14ac:dyDescent="0.25">
      <c r="A42" s="23" t="s">
        <v>601</v>
      </c>
      <c r="B42" s="26" t="s">
        <v>555</v>
      </c>
      <c r="C42" s="30">
        <v>0</v>
      </c>
      <c r="D42" s="30">
        <v>0</v>
      </c>
      <c r="E42" s="26" t="s">
        <v>467</v>
      </c>
      <c r="F42" s="26" t="s">
        <v>555</v>
      </c>
    </row>
    <row r="43" spans="1:6" x14ac:dyDescent="0.25">
      <c r="A43" s="23" t="s">
        <v>491</v>
      </c>
      <c r="B43" s="26" t="s">
        <v>555</v>
      </c>
      <c r="C43" s="30">
        <v>0</v>
      </c>
      <c r="D43" s="30">
        <v>0</v>
      </c>
      <c r="E43" s="26" t="s">
        <v>467</v>
      </c>
      <c r="F43" s="26" t="s">
        <v>555</v>
      </c>
    </row>
    <row r="44" spans="1:6" x14ac:dyDescent="0.25">
      <c r="A44" s="23" t="s">
        <v>492</v>
      </c>
      <c r="B44" s="26" t="s">
        <v>555</v>
      </c>
      <c r="C44" s="30">
        <v>0</v>
      </c>
      <c r="D44" s="30">
        <v>0</v>
      </c>
      <c r="E44" s="26" t="s">
        <v>467</v>
      </c>
      <c r="F44" s="26" t="s">
        <v>555</v>
      </c>
    </row>
    <row r="45" spans="1:6" x14ac:dyDescent="0.25">
      <c r="A45" s="23" t="s">
        <v>493</v>
      </c>
      <c r="B45" s="26" t="s">
        <v>555</v>
      </c>
      <c r="C45" s="30">
        <v>0</v>
      </c>
      <c r="D45" s="30">
        <v>0</v>
      </c>
      <c r="E45" s="26" t="s">
        <v>467</v>
      </c>
      <c r="F45" s="26" t="s">
        <v>555</v>
      </c>
    </row>
    <row r="46" spans="1:6" x14ac:dyDescent="0.25">
      <c r="A46" s="23" t="s">
        <v>494</v>
      </c>
      <c r="B46" s="26" t="s">
        <v>555</v>
      </c>
      <c r="C46" s="30">
        <v>0</v>
      </c>
      <c r="D46" s="30">
        <v>0</v>
      </c>
      <c r="E46" s="26" t="s">
        <v>467</v>
      </c>
      <c r="F46" s="26" t="s">
        <v>555</v>
      </c>
    </row>
    <row r="47" spans="1:6" x14ac:dyDescent="0.25">
      <c r="A47" s="23" t="s">
        <v>496</v>
      </c>
      <c r="B47" s="26" t="s">
        <v>555</v>
      </c>
      <c r="C47" s="30">
        <v>0</v>
      </c>
      <c r="D47" s="30">
        <v>0</v>
      </c>
      <c r="E47" s="26" t="s">
        <v>467</v>
      </c>
      <c r="F47" s="26" t="s">
        <v>555</v>
      </c>
    </row>
    <row r="48" spans="1:6" x14ac:dyDescent="0.25">
      <c r="A48" s="23" t="s">
        <v>583</v>
      </c>
      <c r="B48" s="26" t="s">
        <v>555</v>
      </c>
      <c r="C48" s="30">
        <v>0</v>
      </c>
      <c r="D48" s="30">
        <v>0</v>
      </c>
      <c r="E48" s="26" t="s">
        <v>467</v>
      </c>
      <c r="F48" s="26" t="s">
        <v>555</v>
      </c>
    </row>
    <row r="49" spans="1:6" x14ac:dyDescent="0.25">
      <c r="A49" s="23" t="s">
        <v>497</v>
      </c>
      <c r="B49" s="26" t="s">
        <v>555</v>
      </c>
      <c r="C49" s="30">
        <v>0</v>
      </c>
      <c r="D49" s="30">
        <v>0</v>
      </c>
      <c r="E49" s="26" t="s">
        <v>467</v>
      </c>
      <c r="F49" s="26" t="s">
        <v>555</v>
      </c>
    </row>
    <row r="50" spans="1:6" x14ac:dyDescent="0.25">
      <c r="A50" s="23" t="s">
        <v>498</v>
      </c>
      <c r="B50" s="26" t="s">
        <v>555</v>
      </c>
      <c r="C50" s="30">
        <v>0</v>
      </c>
      <c r="D50" s="30">
        <v>0</v>
      </c>
      <c r="E50" s="26" t="s">
        <v>467</v>
      </c>
      <c r="F50" s="26" t="s">
        <v>555</v>
      </c>
    </row>
    <row r="51" spans="1:6" x14ac:dyDescent="0.25">
      <c r="A51" s="23" t="s">
        <v>564</v>
      </c>
      <c r="B51" s="26" t="s">
        <v>555</v>
      </c>
      <c r="C51" s="30">
        <v>0</v>
      </c>
      <c r="D51" s="30">
        <v>0</v>
      </c>
      <c r="E51" s="26" t="s">
        <v>467</v>
      </c>
      <c r="F51" s="26" t="s">
        <v>555</v>
      </c>
    </row>
    <row r="52" spans="1:6" x14ac:dyDescent="0.25">
      <c r="A52" s="23" t="s">
        <v>499</v>
      </c>
      <c r="B52" s="26" t="s">
        <v>555</v>
      </c>
      <c r="C52" s="30">
        <v>0</v>
      </c>
      <c r="D52" s="30">
        <v>0</v>
      </c>
      <c r="E52" s="26" t="s">
        <v>467</v>
      </c>
      <c r="F52" s="26" t="s">
        <v>555</v>
      </c>
    </row>
    <row r="53" spans="1:6" x14ac:dyDescent="0.25">
      <c r="A53" s="23" t="s">
        <v>500</v>
      </c>
      <c r="B53" s="26" t="s">
        <v>555</v>
      </c>
      <c r="C53" s="30">
        <v>0</v>
      </c>
      <c r="D53" s="30">
        <v>0</v>
      </c>
      <c r="E53" s="26" t="s">
        <v>467</v>
      </c>
      <c r="F53" s="26" t="s">
        <v>555</v>
      </c>
    </row>
    <row r="54" spans="1:6" x14ac:dyDescent="0.25">
      <c r="A54" s="23" t="s">
        <v>501</v>
      </c>
      <c r="B54" s="26" t="s">
        <v>555</v>
      </c>
      <c r="C54" s="30">
        <v>0</v>
      </c>
      <c r="D54" s="30">
        <v>0</v>
      </c>
      <c r="E54" s="26" t="s">
        <v>467</v>
      </c>
      <c r="F54" s="26" t="s">
        <v>555</v>
      </c>
    </row>
    <row r="55" spans="1:6" x14ac:dyDescent="0.25">
      <c r="A55" s="23" t="s">
        <v>502</v>
      </c>
      <c r="B55" s="26" t="s">
        <v>555</v>
      </c>
      <c r="C55" s="30">
        <v>0</v>
      </c>
      <c r="D55" s="30">
        <v>0</v>
      </c>
      <c r="E55" s="26" t="s">
        <v>467</v>
      </c>
      <c r="F55" s="26" t="s">
        <v>555</v>
      </c>
    </row>
    <row r="56" spans="1:6" x14ac:dyDescent="0.25">
      <c r="A56" s="23" t="s">
        <v>503</v>
      </c>
      <c r="B56" s="26" t="s">
        <v>555</v>
      </c>
      <c r="C56" s="30">
        <v>0</v>
      </c>
      <c r="D56" s="30">
        <v>0</v>
      </c>
      <c r="E56" s="26" t="s">
        <v>467</v>
      </c>
      <c r="F56" s="26" t="s">
        <v>555</v>
      </c>
    </row>
    <row r="57" spans="1:6" x14ac:dyDescent="0.25">
      <c r="A57" s="23" t="s">
        <v>504</v>
      </c>
      <c r="B57" s="26" t="s">
        <v>555</v>
      </c>
      <c r="C57" s="30">
        <v>0</v>
      </c>
      <c r="D57" s="30">
        <v>0</v>
      </c>
      <c r="E57" s="26" t="s">
        <v>467</v>
      </c>
      <c r="F57" s="26" t="s">
        <v>555</v>
      </c>
    </row>
    <row r="58" spans="1:6" x14ac:dyDescent="0.25">
      <c r="A58" s="23" t="s">
        <v>505</v>
      </c>
      <c r="B58" s="26" t="s">
        <v>555</v>
      </c>
      <c r="C58" s="30">
        <v>0</v>
      </c>
      <c r="D58" s="30">
        <v>0</v>
      </c>
      <c r="E58" s="26" t="s">
        <v>467</v>
      </c>
      <c r="F58" s="26" t="s">
        <v>555</v>
      </c>
    </row>
    <row r="59" spans="1:6" x14ac:dyDescent="0.25">
      <c r="A59" s="23" t="s">
        <v>506</v>
      </c>
      <c r="B59" s="26" t="s">
        <v>555</v>
      </c>
      <c r="C59" s="30">
        <v>0</v>
      </c>
      <c r="D59" s="30">
        <v>0</v>
      </c>
      <c r="E59" s="26" t="s">
        <v>467</v>
      </c>
      <c r="F59" s="26" t="s">
        <v>555</v>
      </c>
    </row>
    <row r="60" spans="1:6" x14ac:dyDescent="0.25">
      <c r="A60" s="23" t="s">
        <v>507</v>
      </c>
      <c r="B60" s="26" t="s">
        <v>555</v>
      </c>
      <c r="C60" s="30">
        <v>0</v>
      </c>
      <c r="D60" s="30">
        <v>0</v>
      </c>
      <c r="E60" s="26" t="s">
        <v>467</v>
      </c>
      <c r="F60" s="26" t="s">
        <v>555</v>
      </c>
    </row>
    <row r="61" spans="1:6" x14ac:dyDescent="0.25">
      <c r="A61" s="23" t="s">
        <v>508</v>
      </c>
      <c r="B61" s="26" t="s">
        <v>555</v>
      </c>
      <c r="C61" s="30">
        <v>0</v>
      </c>
      <c r="D61" s="30">
        <v>0</v>
      </c>
      <c r="E61" s="26" t="s">
        <v>467</v>
      </c>
      <c r="F61" s="26" t="s">
        <v>555</v>
      </c>
    </row>
    <row r="62" spans="1:6" x14ac:dyDescent="0.25">
      <c r="A62" s="23" t="s">
        <v>509</v>
      </c>
      <c r="B62" s="26" t="s">
        <v>555</v>
      </c>
      <c r="C62" s="30">
        <v>0</v>
      </c>
      <c r="D62" s="30">
        <v>0</v>
      </c>
      <c r="E62" s="26" t="s">
        <v>467</v>
      </c>
      <c r="F62" s="26" t="s">
        <v>555</v>
      </c>
    </row>
    <row r="63" spans="1:6" x14ac:dyDescent="0.25">
      <c r="A63" s="23" t="s">
        <v>510</v>
      </c>
      <c r="B63" s="26" t="s">
        <v>555</v>
      </c>
      <c r="C63" s="30">
        <v>0</v>
      </c>
      <c r="D63" s="30">
        <v>0</v>
      </c>
      <c r="E63" s="26" t="s">
        <v>467</v>
      </c>
      <c r="F63" s="26" t="s">
        <v>555</v>
      </c>
    </row>
    <row r="64" spans="1:6" x14ac:dyDescent="0.25">
      <c r="A64" s="23" t="s">
        <v>511</v>
      </c>
      <c r="B64" s="26" t="s">
        <v>555</v>
      </c>
      <c r="C64" s="30">
        <v>0</v>
      </c>
      <c r="D64" s="30">
        <v>0</v>
      </c>
      <c r="E64" s="26" t="s">
        <v>467</v>
      </c>
      <c r="F64" s="26" t="s">
        <v>555</v>
      </c>
    </row>
    <row r="65" spans="1:6" x14ac:dyDescent="0.25">
      <c r="A65" s="23" t="s">
        <v>512</v>
      </c>
      <c r="B65" s="26" t="s">
        <v>555</v>
      </c>
      <c r="C65" s="30">
        <v>0</v>
      </c>
      <c r="D65" s="30">
        <v>0</v>
      </c>
      <c r="E65" s="26" t="s">
        <v>467</v>
      </c>
      <c r="F65" s="26" t="s">
        <v>555</v>
      </c>
    </row>
    <row r="66" spans="1:6" x14ac:dyDescent="0.25">
      <c r="A66" s="23" t="s">
        <v>513</v>
      </c>
      <c r="B66" s="26" t="s">
        <v>555</v>
      </c>
      <c r="C66" s="30">
        <v>0</v>
      </c>
      <c r="D66" s="30">
        <v>0</v>
      </c>
      <c r="E66" s="26" t="s">
        <v>467</v>
      </c>
      <c r="F66" s="26" t="s">
        <v>555</v>
      </c>
    </row>
    <row r="67" spans="1:6" x14ac:dyDescent="0.25">
      <c r="A67" s="23" t="s">
        <v>514</v>
      </c>
      <c r="B67" s="26" t="s">
        <v>555</v>
      </c>
      <c r="C67" s="30">
        <v>0</v>
      </c>
      <c r="D67" s="30">
        <v>0</v>
      </c>
      <c r="E67" s="26" t="s">
        <v>467</v>
      </c>
      <c r="F67" s="26" t="s">
        <v>555</v>
      </c>
    </row>
    <row r="68" spans="1:6" x14ac:dyDescent="0.25">
      <c r="A68" s="23" t="s">
        <v>515</v>
      </c>
      <c r="B68" s="26" t="s">
        <v>555</v>
      </c>
      <c r="C68" s="30">
        <v>0</v>
      </c>
      <c r="D68" s="30">
        <v>0</v>
      </c>
      <c r="E68" s="26" t="s">
        <v>467</v>
      </c>
      <c r="F68" s="26" t="s">
        <v>555</v>
      </c>
    </row>
    <row r="69" spans="1:6" x14ac:dyDescent="0.25">
      <c r="A69" s="23" t="s">
        <v>516</v>
      </c>
      <c r="B69" s="26" t="s">
        <v>555</v>
      </c>
      <c r="C69" s="30">
        <v>0</v>
      </c>
      <c r="D69" s="30">
        <v>0</v>
      </c>
      <c r="E69" s="26" t="s">
        <v>467</v>
      </c>
      <c r="F69" s="26" t="s">
        <v>555</v>
      </c>
    </row>
    <row r="70" spans="1:6" x14ac:dyDescent="0.25">
      <c r="A70" s="23" t="s">
        <v>517</v>
      </c>
      <c r="B70" s="26" t="s">
        <v>555</v>
      </c>
      <c r="C70" s="30">
        <v>0</v>
      </c>
      <c r="D70" s="30">
        <v>0</v>
      </c>
      <c r="E70" s="26" t="s">
        <v>467</v>
      </c>
      <c r="F70" s="26" t="s">
        <v>555</v>
      </c>
    </row>
    <row r="71" spans="1:6" x14ac:dyDescent="0.25">
      <c r="A71" s="23" t="s">
        <v>518</v>
      </c>
      <c r="B71" s="26" t="s">
        <v>555</v>
      </c>
      <c r="C71" s="30">
        <v>0</v>
      </c>
      <c r="D71" s="30">
        <v>0</v>
      </c>
      <c r="E71" s="26" t="s">
        <v>467</v>
      </c>
      <c r="F71" s="26" t="s">
        <v>555</v>
      </c>
    </row>
    <row r="72" spans="1:6" x14ac:dyDescent="0.25">
      <c r="A72" s="23" t="s">
        <v>519</v>
      </c>
      <c r="B72" s="26" t="s">
        <v>555</v>
      </c>
      <c r="C72" s="30">
        <v>0</v>
      </c>
      <c r="D72" s="30">
        <v>0</v>
      </c>
      <c r="E72" s="26" t="s">
        <v>467</v>
      </c>
      <c r="F72" s="26" t="s">
        <v>555</v>
      </c>
    </row>
    <row r="73" spans="1:6" x14ac:dyDescent="0.25">
      <c r="A73" s="23" t="s">
        <v>520</v>
      </c>
      <c r="B73" s="26" t="s">
        <v>555</v>
      </c>
      <c r="C73" s="30">
        <v>0</v>
      </c>
      <c r="D73" s="30">
        <v>0</v>
      </c>
      <c r="E73" s="26" t="s">
        <v>467</v>
      </c>
      <c r="F73" s="26" t="s">
        <v>555</v>
      </c>
    </row>
    <row r="74" spans="1:6" x14ac:dyDescent="0.25">
      <c r="A74" s="23" t="s">
        <v>521</v>
      </c>
      <c r="B74" s="26" t="s">
        <v>555</v>
      </c>
      <c r="C74" s="30">
        <v>0</v>
      </c>
      <c r="D74" s="30">
        <v>0</v>
      </c>
      <c r="E74" s="26" t="s">
        <v>467</v>
      </c>
      <c r="F74" s="26" t="s">
        <v>555</v>
      </c>
    </row>
    <row r="75" spans="1:6" x14ac:dyDescent="0.25">
      <c r="A75" s="23" t="s">
        <v>522</v>
      </c>
      <c r="B75" s="26" t="s">
        <v>555</v>
      </c>
      <c r="C75" s="30">
        <v>0</v>
      </c>
      <c r="D75" s="30">
        <v>0</v>
      </c>
      <c r="E75" s="26" t="s">
        <v>467</v>
      </c>
      <c r="F75" s="26" t="s">
        <v>555</v>
      </c>
    </row>
    <row r="76" spans="1:6" x14ac:dyDescent="0.25">
      <c r="A76" s="23" t="s">
        <v>523</v>
      </c>
      <c r="B76" s="26" t="s">
        <v>555</v>
      </c>
      <c r="C76" s="30">
        <v>0</v>
      </c>
      <c r="D76" s="30">
        <v>0</v>
      </c>
      <c r="E76" s="26" t="s">
        <v>467</v>
      </c>
      <c r="F76" s="26" t="s">
        <v>555</v>
      </c>
    </row>
    <row r="77" spans="1:6" x14ac:dyDescent="0.25">
      <c r="A77" s="23" t="s">
        <v>524</v>
      </c>
      <c r="B77" s="26" t="s">
        <v>555</v>
      </c>
      <c r="C77" s="30">
        <v>0</v>
      </c>
      <c r="D77" s="30">
        <v>0</v>
      </c>
      <c r="E77" s="26" t="s">
        <v>467</v>
      </c>
      <c r="F77" s="26" t="s">
        <v>555</v>
      </c>
    </row>
    <row r="78" spans="1:6" x14ac:dyDescent="0.25">
      <c r="A78" s="23" t="s">
        <v>525</v>
      </c>
      <c r="B78" s="26" t="s">
        <v>555</v>
      </c>
      <c r="C78" s="30">
        <v>0</v>
      </c>
      <c r="D78" s="30">
        <v>0</v>
      </c>
      <c r="E78" s="26" t="s">
        <v>467</v>
      </c>
      <c r="F78" s="26" t="s">
        <v>555</v>
      </c>
    </row>
    <row r="79" spans="1:6" x14ac:dyDescent="0.25">
      <c r="A79" s="23" t="s">
        <v>526</v>
      </c>
      <c r="B79" s="26" t="s">
        <v>555</v>
      </c>
      <c r="C79" s="30">
        <v>0</v>
      </c>
      <c r="D79" s="30">
        <v>0</v>
      </c>
      <c r="E79" s="26" t="s">
        <v>467</v>
      </c>
      <c r="F79" s="26" t="s">
        <v>555</v>
      </c>
    </row>
    <row r="80" spans="1:6" x14ac:dyDescent="0.25">
      <c r="A80" s="23" t="s">
        <v>527</v>
      </c>
      <c r="B80" s="26" t="s">
        <v>555</v>
      </c>
      <c r="C80" s="30">
        <v>0</v>
      </c>
      <c r="D80" s="30">
        <v>0</v>
      </c>
      <c r="E80" s="26" t="s">
        <v>467</v>
      </c>
      <c r="F80" s="26" t="s">
        <v>555</v>
      </c>
    </row>
    <row r="81" spans="1:6" x14ac:dyDescent="0.25">
      <c r="A81" s="23" t="s">
        <v>528</v>
      </c>
      <c r="B81" s="26" t="s">
        <v>555</v>
      </c>
      <c r="C81" s="30">
        <v>0</v>
      </c>
      <c r="D81" s="30">
        <v>0</v>
      </c>
      <c r="E81" s="26" t="s">
        <v>467</v>
      </c>
      <c r="F81" s="26" t="s">
        <v>555</v>
      </c>
    </row>
    <row r="82" spans="1:6" x14ac:dyDescent="0.25">
      <c r="A82" s="23" t="s">
        <v>529</v>
      </c>
      <c r="B82" s="26" t="s">
        <v>555</v>
      </c>
      <c r="C82" s="30">
        <v>0</v>
      </c>
      <c r="D82" s="30">
        <v>0</v>
      </c>
      <c r="E82" s="26" t="s">
        <v>467</v>
      </c>
      <c r="F82" s="26" t="s">
        <v>555</v>
      </c>
    </row>
    <row r="83" spans="1:6" x14ac:dyDescent="0.25">
      <c r="A83" s="23" t="s">
        <v>628</v>
      </c>
      <c r="B83" s="26" t="s">
        <v>555</v>
      </c>
      <c r="C83" s="30">
        <v>0</v>
      </c>
      <c r="D83" s="30">
        <v>0</v>
      </c>
      <c r="E83" s="26" t="s">
        <v>467</v>
      </c>
      <c r="F83" s="26" t="s">
        <v>555</v>
      </c>
    </row>
    <row r="84" spans="1:6" x14ac:dyDescent="0.25">
      <c r="A84" s="23" t="s">
        <v>613</v>
      </c>
      <c r="B84" s="26" t="s">
        <v>555</v>
      </c>
      <c r="C84" s="30">
        <v>0</v>
      </c>
      <c r="D84" s="30">
        <v>0</v>
      </c>
      <c r="E84" s="26" t="s">
        <v>467</v>
      </c>
      <c r="F84" s="26" t="s">
        <v>555</v>
      </c>
    </row>
    <row r="85" spans="1:6" x14ac:dyDescent="0.25">
      <c r="A85" s="23" t="s">
        <v>532</v>
      </c>
      <c r="B85" s="26" t="s">
        <v>555</v>
      </c>
      <c r="C85" s="30">
        <v>0</v>
      </c>
      <c r="D85" s="30">
        <v>0</v>
      </c>
      <c r="E85" s="26" t="s">
        <v>467</v>
      </c>
      <c r="F85" s="26" t="s">
        <v>555</v>
      </c>
    </row>
    <row r="86" spans="1:6" x14ac:dyDescent="0.25">
      <c r="A86" s="23" t="s">
        <v>534</v>
      </c>
      <c r="B86" s="26" t="s">
        <v>555</v>
      </c>
      <c r="C86" s="30">
        <v>0</v>
      </c>
      <c r="D86" s="30">
        <v>0</v>
      </c>
      <c r="E86" s="26" t="s">
        <v>467</v>
      </c>
      <c r="F86" s="26" t="s">
        <v>555</v>
      </c>
    </row>
    <row r="87" spans="1:6" s="40" customFormat="1" x14ac:dyDescent="0.25">
      <c r="A87" s="23" t="s">
        <v>535</v>
      </c>
      <c r="B87" s="26" t="s">
        <v>555</v>
      </c>
      <c r="C87" s="30">
        <v>0</v>
      </c>
      <c r="D87" s="30">
        <v>0</v>
      </c>
      <c r="E87" s="26" t="s">
        <v>467</v>
      </c>
      <c r="F87" s="26" t="s">
        <v>555</v>
      </c>
    </row>
    <row r="88" spans="1:6" x14ac:dyDescent="0.25">
      <c r="A88" s="23" t="s">
        <v>536</v>
      </c>
      <c r="B88" s="26" t="s">
        <v>555</v>
      </c>
      <c r="C88" s="30">
        <v>0</v>
      </c>
      <c r="D88" s="30">
        <v>0</v>
      </c>
      <c r="E88" s="26" t="s">
        <v>467</v>
      </c>
      <c r="F88" s="26" t="s">
        <v>555</v>
      </c>
    </row>
    <row r="89" spans="1:6" x14ac:dyDescent="0.25">
      <c r="A89" s="23" t="s">
        <v>562</v>
      </c>
      <c r="B89" s="26" t="s">
        <v>555</v>
      </c>
      <c r="C89" s="30">
        <v>0</v>
      </c>
      <c r="D89" s="30">
        <v>0</v>
      </c>
      <c r="E89" s="26" t="s">
        <v>467</v>
      </c>
      <c r="F89" s="26" t="s">
        <v>555</v>
      </c>
    </row>
    <row r="90" spans="1:6" x14ac:dyDescent="0.25">
      <c r="A90" s="23" t="s">
        <v>537</v>
      </c>
      <c r="B90" s="26" t="s">
        <v>555</v>
      </c>
      <c r="C90" s="30">
        <v>0</v>
      </c>
      <c r="D90" s="30">
        <v>0</v>
      </c>
      <c r="E90" s="26" t="s">
        <v>467</v>
      </c>
      <c r="F90" s="26" t="s">
        <v>555</v>
      </c>
    </row>
    <row r="91" spans="1:6" x14ac:dyDescent="0.25">
      <c r="A91" s="23" t="s">
        <v>538</v>
      </c>
      <c r="B91" s="26" t="s">
        <v>555</v>
      </c>
      <c r="C91" s="30">
        <v>0</v>
      </c>
      <c r="D91" s="30">
        <v>0</v>
      </c>
      <c r="E91" s="26" t="s">
        <v>467</v>
      </c>
      <c r="F91" s="26" t="s">
        <v>555</v>
      </c>
    </row>
    <row r="92" spans="1:6" x14ac:dyDescent="0.25">
      <c r="A92" s="23" t="s">
        <v>539</v>
      </c>
      <c r="B92" s="26" t="s">
        <v>555</v>
      </c>
      <c r="C92" s="30">
        <v>0</v>
      </c>
      <c r="D92" s="30">
        <v>0</v>
      </c>
      <c r="E92" s="26" t="s">
        <v>467</v>
      </c>
      <c r="F92" s="26" t="s">
        <v>555</v>
      </c>
    </row>
    <row r="93" spans="1:6" x14ac:dyDescent="0.25">
      <c r="A93" s="23" t="s">
        <v>9</v>
      </c>
      <c r="B93" s="26" t="s">
        <v>555</v>
      </c>
      <c r="C93" s="30">
        <v>0</v>
      </c>
      <c r="D93" s="30">
        <v>0</v>
      </c>
      <c r="E93" s="26" t="s">
        <v>467</v>
      </c>
      <c r="F93" s="26" t="s">
        <v>555</v>
      </c>
    </row>
    <row r="94" spans="1:6" x14ac:dyDescent="0.25">
      <c r="A94" s="23" t="s">
        <v>14</v>
      </c>
      <c r="B94" s="26" t="s">
        <v>555</v>
      </c>
      <c r="C94" s="30">
        <v>0</v>
      </c>
      <c r="D94" s="30">
        <v>0</v>
      </c>
      <c r="E94" s="26" t="s">
        <v>467</v>
      </c>
      <c r="F94" s="26" t="s">
        <v>555</v>
      </c>
    </row>
    <row r="95" spans="1:6" x14ac:dyDescent="0.25">
      <c r="A95" s="23" t="s">
        <v>540</v>
      </c>
      <c r="B95" s="26" t="s">
        <v>555</v>
      </c>
      <c r="C95" s="30">
        <v>0</v>
      </c>
      <c r="D95" s="30">
        <v>0</v>
      </c>
      <c r="E95" s="26" t="s">
        <v>467</v>
      </c>
      <c r="F95" s="26" t="s">
        <v>555</v>
      </c>
    </row>
    <row r="96" spans="1:6" x14ac:dyDescent="0.25">
      <c r="A96" s="23" t="s">
        <v>541</v>
      </c>
      <c r="B96" s="26" t="s">
        <v>555</v>
      </c>
      <c r="C96" s="30">
        <v>0</v>
      </c>
      <c r="D96" s="30">
        <v>0</v>
      </c>
      <c r="E96" s="26" t="s">
        <v>467</v>
      </c>
      <c r="F96" s="26" t="s">
        <v>555</v>
      </c>
    </row>
    <row r="97" spans="1:6" x14ac:dyDescent="0.25">
      <c r="A97" s="23" t="s">
        <v>542</v>
      </c>
      <c r="B97" s="26" t="s">
        <v>555</v>
      </c>
      <c r="C97" s="30">
        <v>0</v>
      </c>
      <c r="D97" s="30">
        <v>0</v>
      </c>
      <c r="E97" s="26" t="s">
        <v>467</v>
      </c>
      <c r="F97" s="26" t="s">
        <v>555</v>
      </c>
    </row>
    <row r="98" spans="1:6" x14ac:dyDescent="0.25">
      <c r="A98" s="23" t="s">
        <v>543</v>
      </c>
      <c r="B98" s="26" t="s">
        <v>555</v>
      </c>
      <c r="C98" s="30">
        <v>0</v>
      </c>
      <c r="D98" s="30">
        <v>0</v>
      </c>
      <c r="E98" s="26" t="s">
        <v>467</v>
      </c>
      <c r="F98" s="26" t="s">
        <v>555</v>
      </c>
    </row>
    <row r="99" spans="1:6" x14ac:dyDescent="0.25">
      <c r="A99" s="23" t="s">
        <v>544</v>
      </c>
      <c r="B99" s="26" t="s">
        <v>555</v>
      </c>
      <c r="C99" s="30">
        <v>0</v>
      </c>
      <c r="D99" s="30">
        <v>0</v>
      </c>
      <c r="E99" s="26" t="s">
        <v>467</v>
      </c>
      <c r="F99" s="26" t="s">
        <v>555</v>
      </c>
    </row>
    <row r="100" spans="1:6" x14ac:dyDescent="0.25">
      <c r="A100" s="23" t="s">
        <v>545</v>
      </c>
      <c r="B100" s="26" t="s">
        <v>555</v>
      </c>
      <c r="C100" s="30">
        <v>0</v>
      </c>
      <c r="D100" s="30">
        <v>0</v>
      </c>
      <c r="E100" s="26" t="s">
        <v>467</v>
      </c>
      <c r="F100" s="26" t="s">
        <v>555</v>
      </c>
    </row>
    <row r="101" spans="1:6" x14ac:dyDescent="0.25">
      <c r="A101" s="23" t="s">
        <v>546</v>
      </c>
      <c r="B101" s="26" t="s">
        <v>555</v>
      </c>
      <c r="C101" s="30">
        <v>0</v>
      </c>
      <c r="D101" s="30">
        <v>0</v>
      </c>
      <c r="E101" s="26" t="s">
        <v>467</v>
      </c>
      <c r="F101" s="26" t="s">
        <v>555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C117" sqref="C117"/>
    </sheetView>
  </sheetViews>
  <sheetFormatPr baseColWidth="10" defaultColWidth="9.140625" defaultRowHeight="15" x14ac:dyDescent="0.25"/>
  <cols>
    <col min="1" max="1" width="14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22" t="s">
        <v>533</v>
      </c>
      <c r="B4" s="26" t="s">
        <v>555</v>
      </c>
      <c r="C4" s="30">
        <v>0</v>
      </c>
      <c r="D4" s="30">
        <v>0</v>
      </c>
      <c r="E4" s="26" t="s">
        <v>467</v>
      </c>
      <c r="F4" s="26" t="s">
        <v>547</v>
      </c>
    </row>
    <row r="5" spans="1:6" x14ac:dyDescent="0.25">
      <c r="A5" s="23" t="s">
        <v>469</v>
      </c>
      <c r="B5" s="26" t="s">
        <v>555</v>
      </c>
      <c r="C5" s="30">
        <v>0</v>
      </c>
      <c r="D5" s="30">
        <v>0</v>
      </c>
      <c r="E5" s="26" t="s">
        <v>467</v>
      </c>
      <c r="F5" s="26" t="s">
        <v>547</v>
      </c>
    </row>
    <row r="6" spans="1:6" s="25" customFormat="1" x14ac:dyDescent="0.25">
      <c r="A6" s="23" t="s">
        <v>593</v>
      </c>
      <c r="B6" s="26" t="s">
        <v>555</v>
      </c>
      <c r="C6" s="30">
        <v>0</v>
      </c>
      <c r="D6" s="30">
        <v>0</v>
      </c>
      <c r="E6" s="26" t="s">
        <v>467</v>
      </c>
      <c r="F6" s="26" t="s">
        <v>547</v>
      </c>
    </row>
    <row r="7" spans="1:6" s="25" customFormat="1" x14ac:dyDescent="0.25">
      <c r="A7" s="23" t="s">
        <v>473</v>
      </c>
      <c r="B7" s="26" t="s">
        <v>555</v>
      </c>
      <c r="C7" s="30">
        <v>0</v>
      </c>
      <c r="D7" s="30">
        <v>0</v>
      </c>
      <c r="E7" s="26" t="s">
        <v>467</v>
      </c>
      <c r="F7" s="26" t="s">
        <v>547</v>
      </c>
    </row>
    <row r="8" spans="1:6" s="25" customFormat="1" x14ac:dyDescent="0.25">
      <c r="A8" s="23" t="s">
        <v>470</v>
      </c>
      <c r="B8" s="26" t="s">
        <v>555</v>
      </c>
      <c r="C8" s="30">
        <v>0</v>
      </c>
      <c r="D8" s="30">
        <v>0</v>
      </c>
      <c r="E8" s="26" t="s">
        <v>467</v>
      </c>
      <c r="F8" s="26" t="s">
        <v>547</v>
      </c>
    </row>
    <row r="9" spans="1:6" s="25" customFormat="1" x14ac:dyDescent="0.25">
      <c r="A9" s="23" t="s">
        <v>471</v>
      </c>
      <c r="B9" s="26" t="s">
        <v>555</v>
      </c>
      <c r="C9" s="30">
        <v>0</v>
      </c>
      <c r="D9" s="30">
        <v>0</v>
      </c>
      <c r="E9" s="26" t="s">
        <v>467</v>
      </c>
      <c r="F9" s="26" t="s">
        <v>547</v>
      </c>
    </row>
    <row r="10" spans="1:6" s="25" customFormat="1" x14ac:dyDescent="0.25">
      <c r="A10" s="23" t="s">
        <v>598</v>
      </c>
      <c r="B10" s="26" t="s">
        <v>555</v>
      </c>
      <c r="C10" s="30">
        <v>0</v>
      </c>
      <c r="D10" s="30">
        <v>0</v>
      </c>
      <c r="E10" s="26" t="s">
        <v>467</v>
      </c>
      <c r="F10" s="26" t="s">
        <v>547</v>
      </c>
    </row>
    <row r="11" spans="1:6" s="25" customFormat="1" x14ac:dyDescent="0.25">
      <c r="A11" s="23" t="s">
        <v>472</v>
      </c>
      <c r="B11" s="26" t="s">
        <v>555</v>
      </c>
      <c r="C11" s="30">
        <v>0</v>
      </c>
      <c r="D11" s="30">
        <v>0</v>
      </c>
      <c r="E11" s="26" t="s">
        <v>467</v>
      </c>
      <c r="F11" s="26" t="s">
        <v>547</v>
      </c>
    </row>
    <row r="12" spans="1:6" s="25" customFormat="1" x14ac:dyDescent="0.25">
      <c r="A12" s="23" t="s">
        <v>606</v>
      </c>
      <c r="B12" s="26" t="s">
        <v>555</v>
      </c>
      <c r="C12" s="30">
        <v>0</v>
      </c>
      <c r="D12" s="30">
        <v>0</v>
      </c>
      <c r="E12" s="26" t="s">
        <v>467</v>
      </c>
      <c r="F12" s="26" t="s">
        <v>547</v>
      </c>
    </row>
    <row r="13" spans="1:6" s="25" customFormat="1" x14ac:dyDescent="0.25">
      <c r="A13" s="23" t="s">
        <v>474</v>
      </c>
      <c r="B13" s="26" t="s">
        <v>555</v>
      </c>
      <c r="C13" s="30">
        <v>0</v>
      </c>
      <c r="D13" s="30">
        <v>0</v>
      </c>
      <c r="E13" s="26" t="s">
        <v>467</v>
      </c>
      <c r="F13" s="26" t="s">
        <v>547</v>
      </c>
    </row>
    <row r="14" spans="1:6" s="25" customFormat="1" x14ac:dyDescent="0.25">
      <c r="A14" s="23" t="s">
        <v>567</v>
      </c>
      <c r="B14" s="26" t="s">
        <v>555</v>
      </c>
      <c r="C14" s="30">
        <v>0</v>
      </c>
      <c r="D14" s="30">
        <v>0</v>
      </c>
      <c r="E14" s="26" t="s">
        <v>467</v>
      </c>
      <c r="F14" s="26" t="s">
        <v>547</v>
      </c>
    </row>
    <row r="15" spans="1:6" s="25" customFormat="1" x14ac:dyDescent="0.25">
      <c r="A15" s="23" t="s">
        <v>586</v>
      </c>
      <c r="B15" s="26" t="s">
        <v>555</v>
      </c>
      <c r="C15" s="30">
        <v>0</v>
      </c>
      <c r="D15" s="30">
        <v>0</v>
      </c>
      <c r="E15" s="26" t="s">
        <v>467</v>
      </c>
      <c r="F15" s="26" t="s">
        <v>547</v>
      </c>
    </row>
    <row r="16" spans="1:6" s="25" customFormat="1" x14ac:dyDescent="0.25">
      <c r="A16" s="23" t="s">
        <v>580</v>
      </c>
      <c r="B16" s="26" t="s">
        <v>555</v>
      </c>
      <c r="C16" s="30">
        <v>0</v>
      </c>
      <c r="D16" s="30">
        <v>0</v>
      </c>
      <c r="E16" s="26" t="s">
        <v>467</v>
      </c>
      <c r="F16" s="26" t="s">
        <v>547</v>
      </c>
    </row>
    <row r="17" spans="1:6" s="25" customFormat="1" x14ac:dyDescent="0.25">
      <c r="A17" s="23" t="s">
        <v>530</v>
      </c>
      <c r="B17" s="26" t="s">
        <v>555</v>
      </c>
      <c r="C17" s="30">
        <v>0</v>
      </c>
      <c r="D17" s="30">
        <v>0</v>
      </c>
      <c r="E17" s="26" t="s">
        <v>467</v>
      </c>
      <c r="F17" s="26" t="s">
        <v>547</v>
      </c>
    </row>
    <row r="18" spans="1:6" s="25" customFormat="1" x14ac:dyDescent="0.25">
      <c r="A18" s="23" t="s">
        <v>531</v>
      </c>
      <c r="B18" s="26" t="s">
        <v>555</v>
      </c>
      <c r="C18" s="30">
        <v>0</v>
      </c>
      <c r="D18" s="30">
        <v>0</v>
      </c>
      <c r="E18" s="26" t="s">
        <v>467</v>
      </c>
      <c r="F18" s="26" t="s">
        <v>547</v>
      </c>
    </row>
    <row r="19" spans="1:6" s="25" customFormat="1" x14ac:dyDescent="0.25">
      <c r="A19" s="23" t="s">
        <v>475</v>
      </c>
      <c r="B19" s="26" t="s">
        <v>555</v>
      </c>
      <c r="C19" s="30">
        <v>0</v>
      </c>
      <c r="D19" s="30">
        <v>0</v>
      </c>
      <c r="E19" s="26" t="s">
        <v>467</v>
      </c>
      <c r="F19" s="26" t="s">
        <v>547</v>
      </c>
    </row>
    <row r="20" spans="1:6" s="25" customFormat="1" x14ac:dyDescent="0.25">
      <c r="A20" s="23" t="s">
        <v>476</v>
      </c>
      <c r="B20" s="26" t="s">
        <v>555</v>
      </c>
      <c r="C20" s="30">
        <v>0</v>
      </c>
      <c r="D20" s="30">
        <v>0</v>
      </c>
      <c r="E20" s="26" t="s">
        <v>467</v>
      </c>
      <c r="F20" s="26" t="s">
        <v>547</v>
      </c>
    </row>
    <row r="21" spans="1:6" s="25" customFormat="1" x14ac:dyDescent="0.25">
      <c r="A21" s="23" t="s">
        <v>477</v>
      </c>
      <c r="B21" s="26" t="s">
        <v>555</v>
      </c>
      <c r="C21" s="30">
        <v>0</v>
      </c>
      <c r="D21" s="30">
        <v>0</v>
      </c>
      <c r="E21" s="26" t="s">
        <v>467</v>
      </c>
      <c r="F21" s="26" t="s">
        <v>547</v>
      </c>
    </row>
    <row r="22" spans="1:6" s="25" customFormat="1" x14ac:dyDescent="0.25">
      <c r="A22" s="23" t="s">
        <v>478</v>
      </c>
      <c r="B22" s="26" t="s">
        <v>555</v>
      </c>
      <c r="C22" s="30">
        <v>0</v>
      </c>
      <c r="D22" s="30">
        <v>0</v>
      </c>
      <c r="E22" s="26" t="s">
        <v>467</v>
      </c>
      <c r="F22" s="26" t="s">
        <v>547</v>
      </c>
    </row>
    <row r="23" spans="1:6" s="25" customFormat="1" x14ac:dyDescent="0.25">
      <c r="A23" s="23" t="s">
        <v>479</v>
      </c>
      <c r="B23" s="26" t="s">
        <v>555</v>
      </c>
      <c r="C23" s="30">
        <v>0</v>
      </c>
      <c r="D23" s="30">
        <v>0</v>
      </c>
      <c r="E23" s="26" t="s">
        <v>467</v>
      </c>
      <c r="F23" s="26" t="s">
        <v>547</v>
      </c>
    </row>
    <row r="24" spans="1:6" s="25" customFormat="1" x14ac:dyDescent="0.25">
      <c r="A24" s="23" t="s">
        <v>480</v>
      </c>
      <c r="B24" s="26" t="s">
        <v>555</v>
      </c>
      <c r="C24" s="30">
        <v>0</v>
      </c>
      <c r="D24" s="30">
        <v>0</v>
      </c>
      <c r="E24" s="26" t="s">
        <v>467</v>
      </c>
      <c r="F24" s="26" t="s">
        <v>547</v>
      </c>
    </row>
    <row r="25" spans="1:6" s="25" customFormat="1" x14ac:dyDescent="0.25">
      <c r="A25" s="23" t="s">
        <v>481</v>
      </c>
      <c r="B25" s="26" t="s">
        <v>555</v>
      </c>
      <c r="C25" s="30">
        <v>0</v>
      </c>
      <c r="D25" s="30">
        <v>0</v>
      </c>
      <c r="E25" s="26" t="s">
        <v>467</v>
      </c>
      <c r="F25" s="26" t="s">
        <v>547</v>
      </c>
    </row>
    <row r="26" spans="1:6" s="25" customFormat="1" x14ac:dyDescent="0.25">
      <c r="A26" s="23" t="s">
        <v>482</v>
      </c>
      <c r="B26" s="26" t="s">
        <v>555</v>
      </c>
      <c r="C26" s="30">
        <v>0</v>
      </c>
      <c r="D26" s="30">
        <v>0</v>
      </c>
      <c r="E26" s="26" t="s">
        <v>467</v>
      </c>
      <c r="F26" s="26" t="s">
        <v>547</v>
      </c>
    </row>
    <row r="27" spans="1:6" s="25" customFormat="1" x14ac:dyDescent="0.25">
      <c r="A27" s="23" t="s">
        <v>483</v>
      </c>
      <c r="B27" s="26" t="s">
        <v>555</v>
      </c>
      <c r="C27" s="30">
        <v>0</v>
      </c>
      <c r="D27" s="30">
        <v>0</v>
      </c>
      <c r="E27" s="26" t="s">
        <v>467</v>
      </c>
      <c r="F27" s="26" t="s">
        <v>547</v>
      </c>
    </row>
    <row r="28" spans="1:6" s="25" customFormat="1" x14ac:dyDescent="0.25">
      <c r="A28" s="23" t="s">
        <v>484</v>
      </c>
      <c r="B28" s="26" t="s">
        <v>555</v>
      </c>
      <c r="C28" s="30">
        <v>0</v>
      </c>
      <c r="D28" s="30">
        <v>0</v>
      </c>
      <c r="E28" s="26" t="s">
        <v>467</v>
      </c>
      <c r="F28" s="26" t="s">
        <v>547</v>
      </c>
    </row>
    <row r="29" spans="1:6" s="25" customFormat="1" x14ac:dyDescent="0.25">
      <c r="A29" s="23" t="s">
        <v>589</v>
      </c>
      <c r="B29" s="26" t="s">
        <v>555</v>
      </c>
      <c r="C29" s="30">
        <v>0</v>
      </c>
      <c r="D29" s="30">
        <v>0</v>
      </c>
      <c r="E29" s="26" t="s">
        <v>467</v>
      </c>
      <c r="F29" s="26" t="s">
        <v>547</v>
      </c>
    </row>
    <row r="30" spans="1:6" s="25" customFormat="1" x14ac:dyDescent="0.25">
      <c r="A30" s="23" t="s">
        <v>605</v>
      </c>
      <c r="B30" s="26" t="s">
        <v>555</v>
      </c>
      <c r="C30" s="30">
        <v>0</v>
      </c>
      <c r="D30" s="30">
        <v>0</v>
      </c>
      <c r="E30" s="26" t="s">
        <v>467</v>
      </c>
      <c r="F30" s="26" t="s">
        <v>547</v>
      </c>
    </row>
    <row r="31" spans="1:6" s="25" customFormat="1" x14ac:dyDescent="0.25">
      <c r="A31" s="23" t="s">
        <v>571</v>
      </c>
      <c r="B31" s="26" t="s">
        <v>555</v>
      </c>
      <c r="C31" s="30">
        <v>0</v>
      </c>
      <c r="D31" s="30">
        <v>0</v>
      </c>
      <c r="E31" s="26" t="s">
        <v>467</v>
      </c>
      <c r="F31" s="26" t="s">
        <v>547</v>
      </c>
    </row>
    <row r="32" spans="1:6" s="25" customFormat="1" x14ac:dyDescent="0.25">
      <c r="A32" s="23" t="s">
        <v>575</v>
      </c>
      <c r="B32" s="26" t="s">
        <v>555</v>
      </c>
      <c r="C32" s="30">
        <v>0</v>
      </c>
      <c r="D32" s="30">
        <v>0</v>
      </c>
      <c r="E32" s="26" t="s">
        <v>467</v>
      </c>
      <c r="F32" s="26" t="s">
        <v>547</v>
      </c>
    </row>
    <row r="33" spans="1:6" s="25" customFormat="1" x14ac:dyDescent="0.25">
      <c r="A33" s="23" t="s">
        <v>623</v>
      </c>
      <c r="B33" s="26" t="s">
        <v>555</v>
      </c>
      <c r="C33" s="30">
        <v>0</v>
      </c>
      <c r="D33" s="30">
        <v>0</v>
      </c>
      <c r="E33" s="26" t="s">
        <v>467</v>
      </c>
      <c r="F33" s="26" t="s">
        <v>547</v>
      </c>
    </row>
    <row r="34" spans="1:6" s="25" customFormat="1" x14ac:dyDescent="0.25">
      <c r="A34" s="23" t="s">
        <v>624</v>
      </c>
      <c r="B34" s="26" t="s">
        <v>555</v>
      </c>
      <c r="C34" s="30">
        <v>0</v>
      </c>
      <c r="D34" s="30">
        <v>0</v>
      </c>
      <c r="E34" s="26" t="s">
        <v>467</v>
      </c>
      <c r="F34" s="26" t="s">
        <v>547</v>
      </c>
    </row>
    <row r="35" spans="1:6" s="25" customFormat="1" x14ac:dyDescent="0.25">
      <c r="A35" s="23" t="s">
        <v>485</v>
      </c>
      <c r="B35" s="26" t="s">
        <v>555</v>
      </c>
      <c r="C35" s="30">
        <v>0</v>
      </c>
      <c r="D35" s="30">
        <v>0</v>
      </c>
      <c r="E35" s="26" t="s">
        <v>467</v>
      </c>
      <c r="F35" s="26" t="s">
        <v>547</v>
      </c>
    </row>
    <row r="36" spans="1:6" s="25" customFormat="1" x14ac:dyDescent="0.25">
      <c r="A36" s="23" t="s">
        <v>495</v>
      </c>
      <c r="B36" s="26" t="s">
        <v>555</v>
      </c>
      <c r="C36" s="30">
        <v>0</v>
      </c>
      <c r="D36" s="30">
        <v>0</v>
      </c>
      <c r="E36" s="26" t="s">
        <v>467</v>
      </c>
      <c r="F36" s="26" t="s">
        <v>547</v>
      </c>
    </row>
    <row r="37" spans="1:6" s="25" customFormat="1" x14ac:dyDescent="0.25">
      <c r="A37" s="23" t="s">
        <v>489</v>
      </c>
      <c r="B37" s="26" t="s">
        <v>555</v>
      </c>
      <c r="C37" s="30">
        <v>0</v>
      </c>
      <c r="D37" s="30">
        <v>0</v>
      </c>
      <c r="E37" s="26" t="s">
        <v>467</v>
      </c>
      <c r="F37" s="26" t="s">
        <v>547</v>
      </c>
    </row>
    <row r="38" spans="1:6" s="25" customFormat="1" x14ac:dyDescent="0.25">
      <c r="A38" s="23" t="s">
        <v>486</v>
      </c>
      <c r="B38" s="26" t="s">
        <v>555</v>
      </c>
      <c r="C38" s="30">
        <v>0</v>
      </c>
      <c r="D38" s="30">
        <v>0</v>
      </c>
      <c r="E38" s="26" t="s">
        <v>467</v>
      </c>
      <c r="F38" s="26" t="s">
        <v>547</v>
      </c>
    </row>
    <row r="39" spans="1:6" s="25" customFormat="1" x14ac:dyDescent="0.25">
      <c r="A39" s="23" t="s">
        <v>487</v>
      </c>
      <c r="B39" s="26" t="s">
        <v>555</v>
      </c>
      <c r="C39" s="30">
        <v>0</v>
      </c>
      <c r="D39" s="30">
        <v>0</v>
      </c>
      <c r="E39" s="26" t="s">
        <v>467</v>
      </c>
      <c r="F39" s="26" t="s">
        <v>547</v>
      </c>
    </row>
    <row r="40" spans="1:6" s="25" customFormat="1" x14ac:dyDescent="0.25">
      <c r="A40" s="23" t="s">
        <v>488</v>
      </c>
      <c r="B40" s="26" t="s">
        <v>555</v>
      </c>
      <c r="C40" s="30">
        <v>0</v>
      </c>
      <c r="D40" s="30">
        <v>0</v>
      </c>
      <c r="E40" s="26" t="s">
        <v>467</v>
      </c>
      <c r="F40" s="26" t="s">
        <v>547</v>
      </c>
    </row>
    <row r="41" spans="1:6" x14ac:dyDescent="0.25">
      <c r="A41" s="23" t="s">
        <v>490</v>
      </c>
      <c r="B41" s="26" t="s">
        <v>555</v>
      </c>
      <c r="C41" s="30">
        <v>0</v>
      </c>
      <c r="D41" s="30">
        <v>0</v>
      </c>
      <c r="E41" s="26" t="s">
        <v>467</v>
      </c>
      <c r="F41" s="26" t="s">
        <v>547</v>
      </c>
    </row>
    <row r="42" spans="1:6" x14ac:dyDescent="0.25">
      <c r="A42" s="23" t="s">
        <v>601</v>
      </c>
      <c r="B42" s="26" t="s">
        <v>555</v>
      </c>
      <c r="C42" s="30">
        <v>0</v>
      </c>
      <c r="D42" s="30">
        <v>0</v>
      </c>
      <c r="E42" s="26" t="s">
        <v>467</v>
      </c>
      <c r="F42" s="26" t="s">
        <v>547</v>
      </c>
    </row>
    <row r="43" spans="1:6" x14ac:dyDescent="0.25">
      <c r="A43" s="23" t="s">
        <v>491</v>
      </c>
      <c r="B43" s="26" t="s">
        <v>555</v>
      </c>
      <c r="C43" s="30">
        <v>0</v>
      </c>
      <c r="D43" s="30">
        <v>0</v>
      </c>
      <c r="E43" s="26" t="s">
        <v>467</v>
      </c>
      <c r="F43" s="26" t="s">
        <v>547</v>
      </c>
    </row>
    <row r="44" spans="1:6" x14ac:dyDescent="0.25">
      <c r="A44" s="23" t="s">
        <v>492</v>
      </c>
      <c r="B44" s="26" t="s">
        <v>555</v>
      </c>
      <c r="C44" s="30">
        <v>0</v>
      </c>
      <c r="D44" s="30">
        <v>0</v>
      </c>
      <c r="E44" s="26" t="s">
        <v>467</v>
      </c>
      <c r="F44" s="26" t="s">
        <v>547</v>
      </c>
    </row>
    <row r="45" spans="1:6" x14ac:dyDescent="0.25">
      <c r="A45" s="23" t="s">
        <v>493</v>
      </c>
      <c r="B45" s="26" t="s">
        <v>555</v>
      </c>
      <c r="C45" s="30">
        <v>0</v>
      </c>
      <c r="D45" s="30">
        <v>0</v>
      </c>
      <c r="E45" s="26" t="s">
        <v>467</v>
      </c>
      <c r="F45" s="26" t="s">
        <v>547</v>
      </c>
    </row>
    <row r="46" spans="1:6" x14ac:dyDescent="0.25">
      <c r="A46" s="23" t="s">
        <v>494</v>
      </c>
      <c r="B46" s="26" t="s">
        <v>555</v>
      </c>
      <c r="C46" s="30">
        <v>0</v>
      </c>
      <c r="D46" s="30">
        <v>0</v>
      </c>
      <c r="E46" s="26" t="s">
        <v>467</v>
      </c>
      <c r="F46" s="26" t="s">
        <v>547</v>
      </c>
    </row>
    <row r="47" spans="1:6" x14ac:dyDescent="0.25">
      <c r="A47" s="23" t="s">
        <v>496</v>
      </c>
      <c r="B47" s="26" t="s">
        <v>555</v>
      </c>
      <c r="C47" s="30">
        <v>0</v>
      </c>
      <c r="D47" s="30">
        <v>0</v>
      </c>
      <c r="E47" s="26" t="s">
        <v>467</v>
      </c>
      <c r="F47" s="26" t="s">
        <v>547</v>
      </c>
    </row>
    <row r="48" spans="1:6" x14ac:dyDescent="0.25">
      <c r="A48" s="23" t="s">
        <v>583</v>
      </c>
      <c r="B48" s="26" t="s">
        <v>555</v>
      </c>
      <c r="C48" s="30">
        <v>0</v>
      </c>
      <c r="D48" s="30">
        <v>0</v>
      </c>
      <c r="E48" s="26" t="s">
        <v>467</v>
      </c>
      <c r="F48" s="26" t="s">
        <v>547</v>
      </c>
    </row>
    <row r="49" spans="1:6" x14ac:dyDescent="0.25">
      <c r="A49" s="23" t="s">
        <v>497</v>
      </c>
      <c r="B49" s="26" t="s">
        <v>555</v>
      </c>
      <c r="C49" s="30">
        <v>0</v>
      </c>
      <c r="D49" s="30">
        <v>0</v>
      </c>
      <c r="E49" s="26" t="s">
        <v>467</v>
      </c>
      <c r="F49" s="26" t="s">
        <v>547</v>
      </c>
    </row>
    <row r="50" spans="1:6" x14ac:dyDescent="0.25">
      <c r="A50" s="23" t="s">
        <v>498</v>
      </c>
      <c r="B50" s="26" t="s">
        <v>555</v>
      </c>
      <c r="C50" s="30">
        <v>0</v>
      </c>
      <c r="D50" s="30">
        <v>0</v>
      </c>
      <c r="E50" s="26" t="s">
        <v>467</v>
      </c>
      <c r="F50" s="26" t="s">
        <v>547</v>
      </c>
    </row>
    <row r="51" spans="1:6" x14ac:dyDescent="0.25">
      <c r="A51" s="23" t="s">
        <v>564</v>
      </c>
      <c r="B51" s="26" t="s">
        <v>555</v>
      </c>
      <c r="C51" s="30">
        <v>0</v>
      </c>
      <c r="D51" s="30">
        <v>0</v>
      </c>
      <c r="E51" s="26" t="s">
        <v>467</v>
      </c>
      <c r="F51" s="26" t="s">
        <v>547</v>
      </c>
    </row>
    <row r="52" spans="1:6" x14ac:dyDescent="0.25">
      <c r="A52" s="23" t="s">
        <v>499</v>
      </c>
      <c r="B52" s="26" t="s">
        <v>555</v>
      </c>
      <c r="C52" s="30">
        <v>0</v>
      </c>
      <c r="D52" s="30">
        <v>0</v>
      </c>
      <c r="E52" s="26" t="s">
        <v>467</v>
      </c>
      <c r="F52" s="26" t="s">
        <v>547</v>
      </c>
    </row>
    <row r="53" spans="1:6" x14ac:dyDescent="0.25">
      <c r="A53" s="23" t="s">
        <v>500</v>
      </c>
      <c r="B53" s="26" t="s">
        <v>555</v>
      </c>
      <c r="C53" s="30">
        <v>0</v>
      </c>
      <c r="D53" s="30">
        <v>0</v>
      </c>
      <c r="E53" s="26" t="s">
        <v>467</v>
      </c>
      <c r="F53" s="26" t="s">
        <v>547</v>
      </c>
    </row>
    <row r="54" spans="1:6" x14ac:dyDescent="0.25">
      <c r="A54" s="23" t="s">
        <v>501</v>
      </c>
      <c r="B54" s="26" t="s">
        <v>555</v>
      </c>
      <c r="C54" s="30">
        <v>0</v>
      </c>
      <c r="D54" s="30">
        <v>0</v>
      </c>
      <c r="E54" s="26" t="s">
        <v>467</v>
      </c>
      <c r="F54" s="26" t="s">
        <v>547</v>
      </c>
    </row>
    <row r="55" spans="1:6" x14ac:dyDescent="0.25">
      <c r="A55" s="23" t="s">
        <v>502</v>
      </c>
      <c r="B55" s="26" t="s">
        <v>555</v>
      </c>
      <c r="C55" s="30">
        <v>0</v>
      </c>
      <c r="D55" s="30">
        <v>0</v>
      </c>
      <c r="E55" s="26" t="s">
        <v>467</v>
      </c>
      <c r="F55" s="26" t="s">
        <v>547</v>
      </c>
    </row>
    <row r="56" spans="1:6" x14ac:dyDescent="0.25">
      <c r="A56" s="23" t="s">
        <v>503</v>
      </c>
      <c r="B56" s="26" t="s">
        <v>555</v>
      </c>
      <c r="C56" s="30">
        <v>0</v>
      </c>
      <c r="D56" s="30">
        <v>0</v>
      </c>
      <c r="E56" s="26" t="s">
        <v>467</v>
      </c>
      <c r="F56" s="26" t="s">
        <v>547</v>
      </c>
    </row>
    <row r="57" spans="1:6" x14ac:dyDescent="0.25">
      <c r="A57" s="23" t="s">
        <v>504</v>
      </c>
      <c r="B57" s="26" t="s">
        <v>555</v>
      </c>
      <c r="C57" s="30">
        <v>0</v>
      </c>
      <c r="D57" s="30">
        <v>0</v>
      </c>
      <c r="E57" s="26" t="s">
        <v>467</v>
      </c>
      <c r="F57" s="26" t="s">
        <v>547</v>
      </c>
    </row>
    <row r="58" spans="1:6" x14ac:dyDescent="0.25">
      <c r="A58" s="23" t="s">
        <v>505</v>
      </c>
      <c r="B58" s="26" t="s">
        <v>555</v>
      </c>
      <c r="C58" s="30">
        <v>0</v>
      </c>
      <c r="D58" s="30">
        <v>0</v>
      </c>
      <c r="E58" s="26" t="s">
        <v>467</v>
      </c>
      <c r="F58" s="26" t="s">
        <v>547</v>
      </c>
    </row>
    <row r="59" spans="1:6" x14ac:dyDescent="0.25">
      <c r="A59" s="23" t="s">
        <v>506</v>
      </c>
      <c r="B59" s="26" t="s">
        <v>555</v>
      </c>
      <c r="C59" s="30">
        <v>0</v>
      </c>
      <c r="D59" s="30">
        <v>0</v>
      </c>
      <c r="E59" s="26" t="s">
        <v>467</v>
      </c>
      <c r="F59" s="26" t="s">
        <v>547</v>
      </c>
    </row>
    <row r="60" spans="1:6" x14ac:dyDescent="0.25">
      <c r="A60" s="23" t="s">
        <v>507</v>
      </c>
      <c r="B60" s="26" t="s">
        <v>555</v>
      </c>
      <c r="C60" s="30">
        <v>0</v>
      </c>
      <c r="D60" s="30">
        <v>0</v>
      </c>
      <c r="E60" s="26" t="s">
        <v>467</v>
      </c>
      <c r="F60" s="26" t="s">
        <v>547</v>
      </c>
    </row>
    <row r="61" spans="1:6" x14ac:dyDescent="0.25">
      <c r="A61" s="23" t="s">
        <v>508</v>
      </c>
      <c r="B61" s="26" t="s">
        <v>555</v>
      </c>
      <c r="C61" s="30">
        <v>0</v>
      </c>
      <c r="D61" s="30">
        <v>0</v>
      </c>
      <c r="E61" s="26" t="s">
        <v>467</v>
      </c>
      <c r="F61" s="26" t="s">
        <v>547</v>
      </c>
    </row>
    <row r="62" spans="1:6" x14ac:dyDescent="0.25">
      <c r="A62" s="23" t="s">
        <v>509</v>
      </c>
      <c r="B62" s="26" t="s">
        <v>555</v>
      </c>
      <c r="C62" s="30">
        <v>0</v>
      </c>
      <c r="D62" s="30">
        <v>0</v>
      </c>
      <c r="E62" s="26" t="s">
        <v>467</v>
      </c>
      <c r="F62" s="26" t="s">
        <v>547</v>
      </c>
    </row>
    <row r="63" spans="1:6" x14ac:dyDescent="0.25">
      <c r="A63" s="23" t="s">
        <v>510</v>
      </c>
      <c r="B63" s="26" t="s">
        <v>555</v>
      </c>
      <c r="C63" s="30">
        <v>0</v>
      </c>
      <c r="D63" s="30">
        <v>0</v>
      </c>
      <c r="E63" s="26" t="s">
        <v>467</v>
      </c>
      <c r="F63" s="26" t="s">
        <v>547</v>
      </c>
    </row>
    <row r="64" spans="1:6" x14ac:dyDescent="0.25">
      <c r="A64" s="23" t="s">
        <v>511</v>
      </c>
      <c r="B64" s="26" t="s">
        <v>555</v>
      </c>
      <c r="C64" s="30">
        <v>0</v>
      </c>
      <c r="D64" s="30">
        <v>0</v>
      </c>
      <c r="E64" s="26" t="s">
        <v>467</v>
      </c>
      <c r="F64" s="26" t="s">
        <v>547</v>
      </c>
    </row>
    <row r="65" spans="1:6" x14ac:dyDescent="0.25">
      <c r="A65" s="23" t="s">
        <v>512</v>
      </c>
      <c r="B65" s="26" t="s">
        <v>555</v>
      </c>
      <c r="C65" s="30">
        <v>0</v>
      </c>
      <c r="D65" s="30">
        <v>0</v>
      </c>
      <c r="E65" s="26" t="s">
        <v>467</v>
      </c>
      <c r="F65" s="26" t="s">
        <v>547</v>
      </c>
    </row>
    <row r="66" spans="1:6" x14ac:dyDescent="0.25">
      <c r="A66" s="23" t="s">
        <v>513</v>
      </c>
      <c r="B66" s="26" t="s">
        <v>555</v>
      </c>
      <c r="C66" s="30">
        <v>0</v>
      </c>
      <c r="D66" s="30">
        <v>0</v>
      </c>
      <c r="E66" s="26" t="s">
        <v>467</v>
      </c>
      <c r="F66" s="26" t="s">
        <v>547</v>
      </c>
    </row>
    <row r="67" spans="1:6" x14ac:dyDescent="0.25">
      <c r="A67" s="23" t="s">
        <v>514</v>
      </c>
      <c r="B67" s="26" t="s">
        <v>555</v>
      </c>
      <c r="C67" s="30">
        <v>0</v>
      </c>
      <c r="D67" s="30">
        <v>0</v>
      </c>
      <c r="E67" s="26" t="s">
        <v>467</v>
      </c>
      <c r="F67" s="26" t="s">
        <v>547</v>
      </c>
    </row>
    <row r="68" spans="1:6" x14ac:dyDescent="0.25">
      <c r="A68" s="23" t="s">
        <v>515</v>
      </c>
      <c r="B68" s="26" t="s">
        <v>555</v>
      </c>
      <c r="C68" s="30">
        <v>0</v>
      </c>
      <c r="D68" s="30">
        <v>0</v>
      </c>
      <c r="E68" s="26" t="s">
        <v>467</v>
      </c>
      <c r="F68" s="26" t="s">
        <v>547</v>
      </c>
    </row>
    <row r="69" spans="1:6" x14ac:dyDescent="0.25">
      <c r="A69" s="23" t="s">
        <v>516</v>
      </c>
      <c r="B69" s="26" t="s">
        <v>555</v>
      </c>
      <c r="C69" s="30">
        <v>0</v>
      </c>
      <c r="D69" s="30">
        <v>0</v>
      </c>
      <c r="E69" s="26" t="s">
        <v>467</v>
      </c>
      <c r="F69" s="26" t="s">
        <v>547</v>
      </c>
    </row>
    <row r="70" spans="1:6" x14ac:dyDescent="0.25">
      <c r="A70" s="23" t="s">
        <v>517</v>
      </c>
      <c r="B70" s="26" t="s">
        <v>555</v>
      </c>
      <c r="C70" s="30">
        <v>0</v>
      </c>
      <c r="D70" s="30">
        <v>0</v>
      </c>
      <c r="E70" s="26" t="s">
        <v>467</v>
      </c>
      <c r="F70" s="26" t="s">
        <v>547</v>
      </c>
    </row>
    <row r="71" spans="1:6" x14ac:dyDescent="0.25">
      <c r="A71" s="23" t="s">
        <v>518</v>
      </c>
      <c r="B71" s="26" t="s">
        <v>555</v>
      </c>
      <c r="C71" s="30">
        <v>0</v>
      </c>
      <c r="D71" s="30">
        <v>0</v>
      </c>
      <c r="E71" s="26" t="s">
        <v>467</v>
      </c>
      <c r="F71" s="26" t="s">
        <v>547</v>
      </c>
    </row>
    <row r="72" spans="1:6" x14ac:dyDescent="0.25">
      <c r="A72" s="23" t="s">
        <v>519</v>
      </c>
      <c r="B72" s="26" t="s">
        <v>555</v>
      </c>
      <c r="C72" s="30">
        <v>0</v>
      </c>
      <c r="D72" s="30">
        <v>0</v>
      </c>
      <c r="E72" s="26" t="s">
        <v>467</v>
      </c>
      <c r="F72" s="26" t="s">
        <v>547</v>
      </c>
    </row>
    <row r="73" spans="1:6" x14ac:dyDescent="0.25">
      <c r="A73" s="23" t="s">
        <v>520</v>
      </c>
      <c r="B73" s="26" t="s">
        <v>555</v>
      </c>
      <c r="C73" s="30">
        <v>0</v>
      </c>
      <c r="D73" s="30">
        <v>0</v>
      </c>
      <c r="E73" s="26" t="s">
        <v>467</v>
      </c>
      <c r="F73" s="26" t="s">
        <v>547</v>
      </c>
    </row>
    <row r="74" spans="1:6" x14ac:dyDescent="0.25">
      <c r="A74" s="23" t="s">
        <v>521</v>
      </c>
      <c r="B74" s="26" t="s">
        <v>555</v>
      </c>
      <c r="C74" s="30">
        <v>0</v>
      </c>
      <c r="D74" s="30">
        <v>0</v>
      </c>
      <c r="E74" s="26" t="s">
        <v>467</v>
      </c>
      <c r="F74" s="26" t="s">
        <v>547</v>
      </c>
    </row>
    <row r="75" spans="1:6" x14ac:dyDescent="0.25">
      <c r="A75" s="23" t="s">
        <v>522</v>
      </c>
      <c r="B75" s="26" t="s">
        <v>555</v>
      </c>
      <c r="C75" s="30">
        <v>0</v>
      </c>
      <c r="D75" s="30">
        <v>0</v>
      </c>
      <c r="E75" s="26" t="s">
        <v>467</v>
      </c>
      <c r="F75" s="26" t="s">
        <v>547</v>
      </c>
    </row>
    <row r="76" spans="1:6" x14ac:dyDescent="0.25">
      <c r="A76" s="23" t="s">
        <v>523</v>
      </c>
      <c r="B76" s="26" t="s">
        <v>555</v>
      </c>
      <c r="C76" s="30">
        <v>0</v>
      </c>
      <c r="D76" s="30">
        <v>0</v>
      </c>
      <c r="E76" s="26" t="s">
        <v>467</v>
      </c>
      <c r="F76" s="26" t="s">
        <v>547</v>
      </c>
    </row>
    <row r="77" spans="1:6" x14ac:dyDescent="0.25">
      <c r="A77" s="23" t="s">
        <v>524</v>
      </c>
      <c r="B77" s="26" t="s">
        <v>555</v>
      </c>
      <c r="C77" s="30">
        <v>0</v>
      </c>
      <c r="D77" s="30">
        <v>0</v>
      </c>
      <c r="E77" s="26" t="s">
        <v>467</v>
      </c>
      <c r="F77" s="26" t="s">
        <v>547</v>
      </c>
    </row>
    <row r="78" spans="1:6" x14ac:dyDescent="0.25">
      <c r="A78" s="23" t="s">
        <v>525</v>
      </c>
      <c r="B78" s="26" t="s">
        <v>555</v>
      </c>
      <c r="C78" s="30">
        <v>0</v>
      </c>
      <c r="D78" s="30">
        <v>0</v>
      </c>
      <c r="E78" s="26" t="s">
        <v>467</v>
      </c>
      <c r="F78" s="26" t="s">
        <v>547</v>
      </c>
    </row>
    <row r="79" spans="1:6" x14ac:dyDescent="0.25">
      <c r="A79" s="23" t="s">
        <v>526</v>
      </c>
      <c r="B79" s="26" t="s">
        <v>555</v>
      </c>
      <c r="C79" s="30">
        <v>0</v>
      </c>
      <c r="D79" s="30">
        <v>0</v>
      </c>
      <c r="E79" s="26" t="s">
        <v>467</v>
      </c>
      <c r="F79" s="26" t="s">
        <v>547</v>
      </c>
    </row>
    <row r="80" spans="1:6" x14ac:dyDescent="0.25">
      <c r="A80" s="23" t="s">
        <v>527</v>
      </c>
      <c r="B80" s="26" t="s">
        <v>555</v>
      </c>
      <c r="C80" s="30">
        <v>0</v>
      </c>
      <c r="D80" s="30">
        <v>0</v>
      </c>
      <c r="E80" s="26" t="s">
        <v>467</v>
      </c>
      <c r="F80" s="26" t="s">
        <v>547</v>
      </c>
    </row>
    <row r="81" spans="1:6" x14ac:dyDescent="0.25">
      <c r="A81" s="23" t="s">
        <v>528</v>
      </c>
      <c r="B81" s="26" t="s">
        <v>555</v>
      </c>
      <c r="C81" s="30">
        <v>0</v>
      </c>
      <c r="D81" s="30">
        <v>0</v>
      </c>
      <c r="E81" s="26" t="s">
        <v>467</v>
      </c>
      <c r="F81" s="26" t="s">
        <v>547</v>
      </c>
    </row>
    <row r="82" spans="1:6" x14ac:dyDescent="0.25">
      <c r="A82" s="23" t="s">
        <v>529</v>
      </c>
      <c r="B82" s="26" t="s">
        <v>555</v>
      </c>
      <c r="C82" s="30">
        <v>0</v>
      </c>
      <c r="D82" s="30">
        <v>0</v>
      </c>
      <c r="E82" s="26" t="s">
        <v>467</v>
      </c>
      <c r="F82" s="26" t="s">
        <v>547</v>
      </c>
    </row>
    <row r="83" spans="1:6" x14ac:dyDescent="0.25">
      <c r="A83" s="23" t="s">
        <v>628</v>
      </c>
      <c r="B83" s="26" t="s">
        <v>555</v>
      </c>
      <c r="C83" s="30">
        <v>0</v>
      </c>
      <c r="D83" s="30">
        <v>0</v>
      </c>
      <c r="E83" s="26" t="s">
        <v>467</v>
      </c>
      <c r="F83" s="26" t="s">
        <v>547</v>
      </c>
    </row>
    <row r="84" spans="1:6" x14ac:dyDescent="0.25">
      <c r="A84" s="23" t="s">
        <v>613</v>
      </c>
      <c r="B84" s="26" t="s">
        <v>555</v>
      </c>
      <c r="C84" s="30">
        <v>0</v>
      </c>
      <c r="D84" s="30">
        <v>0</v>
      </c>
      <c r="E84" s="26" t="s">
        <v>467</v>
      </c>
      <c r="F84" s="26" t="s">
        <v>547</v>
      </c>
    </row>
    <row r="85" spans="1:6" x14ac:dyDescent="0.25">
      <c r="A85" s="23" t="s">
        <v>532</v>
      </c>
      <c r="B85" s="26" t="s">
        <v>555</v>
      </c>
      <c r="C85" s="30">
        <v>0</v>
      </c>
      <c r="D85" s="30">
        <v>0</v>
      </c>
      <c r="E85" s="26" t="s">
        <v>467</v>
      </c>
      <c r="F85" s="26" t="s">
        <v>547</v>
      </c>
    </row>
    <row r="86" spans="1:6" x14ac:dyDescent="0.25">
      <c r="A86" s="23" t="s">
        <v>534</v>
      </c>
      <c r="B86" s="26" t="s">
        <v>555</v>
      </c>
      <c r="C86" s="30">
        <v>0</v>
      </c>
      <c r="D86" s="30">
        <v>0</v>
      </c>
      <c r="E86" s="26" t="s">
        <v>467</v>
      </c>
      <c r="F86" s="26" t="s">
        <v>547</v>
      </c>
    </row>
    <row r="87" spans="1:6" s="40" customFormat="1" x14ac:dyDescent="0.25">
      <c r="A87" s="23" t="s">
        <v>535</v>
      </c>
      <c r="B87" s="26" t="s">
        <v>555</v>
      </c>
      <c r="C87" s="30">
        <v>0</v>
      </c>
      <c r="D87" s="30">
        <v>0</v>
      </c>
      <c r="E87" s="26" t="s">
        <v>467</v>
      </c>
      <c r="F87" s="26" t="s">
        <v>547</v>
      </c>
    </row>
    <row r="88" spans="1:6" x14ac:dyDescent="0.25">
      <c r="A88" s="23" t="s">
        <v>536</v>
      </c>
      <c r="B88" s="26" t="s">
        <v>555</v>
      </c>
      <c r="C88" s="30">
        <v>0</v>
      </c>
      <c r="D88" s="30">
        <v>0</v>
      </c>
      <c r="E88" s="26" t="s">
        <v>467</v>
      </c>
      <c r="F88" s="26" t="s">
        <v>547</v>
      </c>
    </row>
    <row r="89" spans="1:6" x14ac:dyDescent="0.25">
      <c r="A89" s="23" t="s">
        <v>562</v>
      </c>
      <c r="B89" s="26" t="s">
        <v>555</v>
      </c>
      <c r="C89" s="30">
        <v>0</v>
      </c>
      <c r="D89" s="30">
        <v>0</v>
      </c>
      <c r="E89" s="26" t="s">
        <v>467</v>
      </c>
      <c r="F89" s="26" t="s">
        <v>547</v>
      </c>
    </row>
    <row r="90" spans="1:6" x14ac:dyDescent="0.25">
      <c r="A90" s="23" t="s">
        <v>537</v>
      </c>
      <c r="B90" s="26" t="s">
        <v>555</v>
      </c>
      <c r="C90" s="30">
        <v>0</v>
      </c>
      <c r="D90" s="30">
        <v>0</v>
      </c>
      <c r="E90" s="26" t="s">
        <v>467</v>
      </c>
      <c r="F90" s="26" t="s">
        <v>547</v>
      </c>
    </row>
    <row r="91" spans="1:6" x14ac:dyDescent="0.25">
      <c r="A91" s="23" t="s">
        <v>538</v>
      </c>
      <c r="B91" s="26" t="s">
        <v>555</v>
      </c>
      <c r="C91" s="30">
        <v>0</v>
      </c>
      <c r="D91" s="30">
        <v>0</v>
      </c>
      <c r="E91" s="26" t="s">
        <v>467</v>
      </c>
      <c r="F91" s="26" t="s">
        <v>547</v>
      </c>
    </row>
    <row r="92" spans="1:6" x14ac:dyDescent="0.25">
      <c r="A92" s="23" t="s">
        <v>539</v>
      </c>
      <c r="B92" s="26" t="s">
        <v>555</v>
      </c>
      <c r="C92" s="30">
        <v>0</v>
      </c>
      <c r="D92" s="30">
        <v>0</v>
      </c>
      <c r="E92" s="26" t="s">
        <v>467</v>
      </c>
      <c r="F92" s="26" t="s">
        <v>547</v>
      </c>
    </row>
    <row r="93" spans="1:6" x14ac:dyDescent="0.25">
      <c r="A93" s="23" t="s">
        <v>9</v>
      </c>
      <c r="B93" s="26" t="s">
        <v>555</v>
      </c>
      <c r="C93" s="30">
        <v>0</v>
      </c>
      <c r="D93" s="30">
        <v>0</v>
      </c>
      <c r="E93" s="26" t="s">
        <v>467</v>
      </c>
      <c r="F93" s="26" t="s">
        <v>547</v>
      </c>
    </row>
    <row r="94" spans="1:6" x14ac:dyDescent="0.25">
      <c r="A94" s="23" t="s">
        <v>14</v>
      </c>
      <c r="B94" s="26" t="s">
        <v>555</v>
      </c>
      <c r="C94" s="30">
        <v>0</v>
      </c>
      <c r="D94" s="30">
        <v>0</v>
      </c>
      <c r="E94" s="26" t="s">
        <v>467</v>
      </c>
      <c r="F94" s="26" t="s">
        <v>547</v>
      </c>
    </row>
    <row r="95" spans="1:6" x14ac:dyDescent="0.25">
      <c r="A95" s="23" t="s">
        <v>540</v>
      </c>
      <c r="B95" s="26" t="s">
        <v>555</v>
      </c>
      <c r="C95" s="30">
        <v>0</v>
      </c>
      <c r="D95" s="30">
        <v>0</v>
      </c>
      <c r="E95" s="26" t="s">
        <v>467</v>
      </c>
      <c r="F95" s="26" t="s">
        <v>547</v>
      </c>
    </row>
    <row r="96" spans="1:6" x14ac:dyDescent="0.25">
      <c r="A96" s="23" t="s">
        <v>541</v>
      </c>
      <c r="B96" s="26" t="s">
        <v>555</v>
      </c>
      <c r="C96" s="30">
        <v>0</v>
      </c>
      <c r="D96" s="30">
        <v>0</v>
      </c>
      <c r="E96" s="26" t="s">
        <v>467</v>
      </c>
      <c r="F96" s="26" t="s">
        <v>547</v>
      </c>
    </row>
    <row r="97" spans="1:6" x14ac:dyDescent="0.25">
      <c r="A97" s="23" t="s">
        <v>542</v>
      </c>
      <c r="B97" s="26" t="s">
        <v>555</v>
      </c>
      <c r="C97" s="30">
        <v>0</v>
      </c>
      <c r="D97" s="30">
        <v>0</v>
      </c>
      <c r="E97" s="26" t="s">
        <v>467</v>
      </c>
      <c r="F97" s="26" t="s">
        <v>547</v>
      </c>
    </row>
    <row r="98" spans="1:6" x14ac:dyDescent="0.25">
      <c r="A98" s="23" t="s">
        <v>543</v>
      </c>
      <c r="B98" s="26" t="s">
        <v>555</v>
      </c>
      <c r="C98" s="30">
        <v>0</v>
      </c>
      <c r="D98" s="30">
        <v>0</v>
      </c>
      <c r="E98" s="26" t="s">
        <v>467</v>
      </c>
      <c r="F98" s="26" t="s">
        <v>547</v>
      </c>
    </row>
    <row r="99" spans="1:6" x14ac:dyDescent="0.25">
      <c r="A99" s="23" t="s">
        <v>544</v>
      </c>
      <c r="B99" s="26" t="s">
        <v>555</v>
      </c>
      <c r="C99" s="30">
        <v>0</v>
      </c>
      <c r="D99" s="30">
        <v>0</v>
      </c>
      <c r="E99" s="26" t="s">
        <v>467</v>
      </c>
      <c r="F99" s="26" t="s">
        <v>547</v>
      </c>
    </row>
    <row r="100" spans="1:6" x14ac:dyDescent="0.25">
      <c r="A100" s="23" t="s">
        <v>545</v>
      </c>
      <c r="B100" s="26" t="s">
        <v>555</v>
      </c>
      <c r="C100" s="30">
        <v>0</v>
      </c>
      <c r="D100" s="30">
        <v>0</v>
      </c>
      <c r="E100" s="26" t="s">
        <v>467</v>
      </c>
      <c r="F100" s="26" t="s">
        <v>547</v>
      </c>
    </row>
    <row r="101" spans="1:6" x14ac:dyDescent="0.25">
      <c r="A101" s="23" t="s">
        <v>546</v>
      </c>
      <c r="B101" s="26" t="s">
        <v>555</v>
      </c>
      <c r="C101" s="30">
        <v>0</v>
      </c>
      <c r="D101" s="30">
        <v>0</v>
      </c>
      <c r="E101" s="26" t="s">
        <v>467</v>
      </c>
      <c r="F101" s="26" t="s">
        <v>547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C108" sqref="C108"/>
    </sheetView>
  </sheetViews>
  <sheetFormatPr baseColWidth="10" defaultColWidth="9.140625" defaultRowHeight="15" x14ac:dyDescent="0.25"/>
  <cols>
    <col min="1" max="1" width="13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22" t="s">
        <v>533</v>
      </c>
      <c r="B4" s="18" t="s">
        <v>555</v>
      </c>
      <c r="C4" s="33">
        <v>0</v>
      </c>
      <c r="D4" s="33">
        <v>0</v>
      </c>
      <c r="E4" s="18" t="s">
        <v>467</v>
      </c>
      <c r="F4" s="26"/>
    </row>
    <row r="5" spans="1:6" s="25" customFormat="1" x14ac:dyDescent="0.25">
      <c r="A5" s="23" t="s">
        <v>469</v>
      </c>
      <c r="B5" s="18" t="s">
        <v>555</v>
      </c>
      <c r="C5" s="33">
        <v>0</v>
      </c>
      <c r="D5" s="33">
        <v>0</v>
      </c>
      <c r="E5" s="18" t="s">
        <v>467</v>
      </c>
      <c r="F5" s="26"/>
    </row>
    <row r="6" spans="1:6" s="25" customFormat="1" x14ac:dyDescent="0.25">
      <c r="A6" s="23" t="s">
        <v>593</v>
      </c>
      <c r="B6" s="18" t="s">
        <v>555</v>
      </c>
      <c r="C6" s="33">
        <v>0</v>
      </c>
      <c r="D6" s="33">
        <v>0</v>
      </c>
      <c r="E6" s="18" t="s">
        <v>467</v>
      </c>
      <c r="F6" s="26"/>
    </row>
    <row r="7" spans="1:6" s="25" customFormat="1" x14ac:dyDescent="0.25">
      <c r="A7" s="23" t="s">
        <v>473</v>
      </c>
      <c r="B7" s="18" t="s">
        <v>555</v>
      </c>
      <c r="C7" s="33">
        <v>0</v>
      </c>
      <c r="D7" s="33">
        <v>0</v>
      </c>
      <c r="E7" s="18" t="s">
        <v>467</v>
      </c>
      <c r="F7" s="26"/>
    </row>
    <row r="8" spans="1:6" s="25" customFormat="1" x14ac:dyDescent="0.25">
      <c r="A8" s="23" t="s">
        <v>470</v>
      </c>
      <c r="B8" s="18" t="s">
        <v>555</v>
      </c>
      <c r="C8" s="33">
        <v>0</v>
      </c>
      <c r="D8" s="33">
        <v>0</v>
      </c>
      <c r="E8" s="18" t="s">
        <v>467</v>
      </c>
      <c r="F8" s="26"/>
    </row>
    <row r="9" spans="1:6" s="25" customFormat="1" x14ac:dyDescent="0.25">
      <c r="A9" s="23" t="s">
        <v>471</v>
      </c>
      <c r="B9" s="18" t="s">
        <v>555</v>
      </c>
      <c r="C9" s="33">
        <v>0</v>
      </c>
      <c r="D9" s="33">
        <v>0</v>
      </c>
      <c r="E9" s="18" t="s">
        <v>467</v>
      </c>
      <c r="F9" s="26"/>
    </row>
    <row r="10" spans="1:6" s="25" customFormat="1" x14ac:dyDescent="0.25">
      <c r="A10" s="23" t="s">
        <v>598</v>
      </c>
      <c r="B10" s="18" t="s">
        <v>555</v>
      </c>
      <c r="C10" s="33">
        <v>0</v>
      </c>
      <c r="D10" s="33">
        <v>0</v>
      </c>
      <c r="E10" s="18" t="s">
        <v>467</v>
      </c>
      <c r="F10" s="26"/>
    </row>
    <row r="11" spans="1:6" s="25" customFormat="1" x14ac:dyDescent="0.25">
      <c r="A11" s="23" t="s">
        <v>472</v>
      </c>
      <c r="B11" s="18" t="s">
        <v>555</v>
      </c>
      <c r="C11" s="33">
        <v>0</v>
      </c>
      <c r="D11" s="33">
        <v>0</v>
      </c>
      <c r="E11" s="18" t="s">
        <v>467</v>
      </c>
      <c r="F11" s="26"/>
    </row>
    <row r="12" spans="1:6" s="25" customFormat="1" x14ac:dyDescent="0.25">
      <c r="A12" s="23" t="s">
        <v>606</v>
      </c>
      <c r="B12" s="18" t="s">
        <v>555</v>
      </c>
      <c r="C12" s="33">
        <v>0</v>
      </c>
      <c r="D12" s="33">
        <v>0</v>
      </c>
      <c r="E12" s="18" t="s">
        <v>467</v>
      </c>
      <c r="F12" s="26"/>
    </row>
    <row r="13" spans="1:6" s="25" customFormat="1" x14ac:dyDescent="0.25">
      <c r="A13" s="23" t="s">
        <v>474</v>
      </c>
      <c r="B13" s="18" t="s">
        <v>555</v>
      </c>
      <c r="C13" s="33">
        <v>0</v>
      </c>
      <c r="D13" s="33">
        <v>0</v>
      </c>
      <c r="E13" s="18" t="s">
        <v>467</v>
      </c>
      <c r="F13" s="26"/>
    </row>
    <row r="14" spans="1:6" s="25" customFormat="1" x14ac:dyDescent="0.25">
      <c r="A14" s="23" t="s">
        <v>567</v>
      </c>
      <c r="B14" s="18" t="s">
        <v>555</v>
      </c>
      <c r="C14" s="33">
        <v>0</v>
      </c>
      <c r="D14" s="33">
        <v>0</v>
      </c>
      <c r="E14" s="18" t="s">
        <v>467</v>
      </c>
      <c r="F14" s="26"/>
    </row>
    <row r="15" spans="1:6" s="25" customFormat="1" x14ac:dyDescent="0.25">
      <c r="A15" s="23" t="s">
        <v>586</v>
      </c>
      <c r="B15" s="18" t="s">
        <v>555</v>
      </c>
      <c r="C15" s="33">
        <v>0</v>
      </c>
      <c r="D15" s="33">
        <v>0</v>
      </c>
      <c r="E15" s="18" t="s">
        <v>467</v>
      </c>
      <c r="F15" s="26"/>
    </row>
    <row r="16" spans="1:6" s="25" customFormat="1" x14ac:dyDescent="0.25">
      <c r="A16" s="23" t="s">
        <v>580</v>
      </c>
      <c r="B16" s="18" t="s">
        <v>555</v>
      </c>
      <c r="C16" s="33">
        <v>0</v>
      </c>
      <c r="D16" s="33">
        <v>0</v>
      </c>
      <c r="E16" s="18" t="s">
        <v>467</v>
      </c>
      <c r="F16" s="26"/>
    </row>
    <row r="17" spans="1:6" s="25" customFormat="1" x14ac:dyDescent="0.25">
      <c r="A17" s="23" t="s">
        <v>530</v>
      </c>
      <c r="B17" s="18" t="s">
        <v>555</v>
      </c>
      <c r="C17" s="33">
        <v>0</v>
      </c>
      <c r="D17" s="33">
        <v>0</v>
      </c>
      <c r="E17" s="18" t="s">
        <v>467</v>
      </c>
      <c r="F17" s="26"/>
    </row>
    <row r="18" spans="1:6" s="25" customFormat="1" x14ac:dyDescent="0.25">
      <c r="A18" s="23" t="s">
        <v>531</v>
      </c>
      <c r="B18" s="18" t="s">
        <v>555</v>
      </c>
      <c r="C18" s="33">
        <v>0</v>
      </c>
      <c r="D18" s="33">
        <v>0</v>
      </c>
      <c r="E18" s="18" t="s">
        <v>467</v>
      </c>
      <c r="F18" s="26"/>
    </row>
    <row r="19" spans="1:6" s="25" customFormat="1" x14ac:dyDescent="0.25">
      <c r="A19" s="23" t="s">
        <v>475</v>
      </c>
      <c r="B19" s="18" t="s">
        <v>555</v>
      </c>
      <c r="C19" s="33">
        <v>0</v>
      </c>
      <c r="D19" s="33">
        <v>0</v>
      </c>
      <c r="E19" s="18" t="s">
        <v>467</v>
      </c>
      <c r="F19" s="26"/>
    </row>
    <row r="20" spans="1:6" s="25" customFormat="1" x14ac:dyDescent="0.25">
      <c r="A20" s="23" t="s">
        <v>476</v>
      </c>
      <c r="B20" s="18" t="s">
        <v>555</v>
      </c>
      <c r="C20" s="33">
        <v>0</v>
      </c>
      <c r="D20" s="33">
        <v>0</v>
      </c>
      <c r="E20" s="18" t="s">
        <v>467</v>
      </c>
      <c r="F20" s="26"/>
    </row>
    <row r="21" spans="1:6" s="25" customFormat="1" x14ac:dyDescent="0.25">
      <c r="A21" s="23" t="s">
        <v>477</v>
      </c>
      <c r="B21" s="18" t="s">
        <v>555</v>
      </c>
      <c r="C21" s="33">
        <v>0</v>
      </c>
      <c r="D21" s="33">
        <v>0</v>
      </c>
      <c r="E21" s="18" t="s">
        <v>467</v>
      </c>
      <c r="F21" s="26"/>
    </row>
    <row r="22" spans="1:6" s="25" customFormat="1" x14ac:dyDescent="0.25">
      <c r="A22" s="23" t="s">
        <v>478</v>
      </c>
      <c r="B22" s="18" t="s">
        <v>555</v>
      </c>
      <c r="C22" s="33">
        <v>0</v>
      </c>
      <c r="D22" s="33">
        <v>0</v>
      </c>
      <c r="E22" s="18" t="s">
        <v>467</v>
      </c>
      <c r="F22" s="26"/>
    </row>
    <row r="23" spans="1:6" s="25" customFormat="1" x14ac:dyDescent="0.25">
      <c r="A23" s="23" t="s">
        <v>479</v>
      </c>
      <c r="B23" s="18" t="s">
        <v>555</v>
      </c>
      <c r="C23" s="33">
        <v>0</v>
      </c>
      <c r="D23" s="33">
        <v>0</v>
      </c>
      <c r="E23" s="18" t="s">
        <v>467</v>
      </c>
      <c r="F23" s="26"/>
    </row>
    <row r="24" spans="1:6" s="25" customFormat="1" x14ac:dyDescent="0.25">
      <c r="A24" s="23" t="s">
        <v>480</v>
      </c>
      <c r="B24" s="18" t="s">
        <v>555</v>
      </c>
      <c r="C24" s="33">
        <v>0</v>
      </c>
      <c r="D24" s="33">
        <v>0</v>
      </c>
      <c r="E24" s="18" t="s">
        <v>467</v>
      </c>
      <c r="F24" s="26"/>
    </row>
    <row r="25" spans="1:6" s="25" customFormat="1" x14ac:dyDescent="0.25">
      <c r="A25" s="23" t="s">
        <v>481</v>
      </c>
      <c r="B25" s="18" t="s">
        <v>555</v>
      </c>
      <c r="C25" s="33">
        <v>0</v>
      </c>
      <c r="D25" s="33">
        <v>0</v>
      </c>
      <c r="E25" s="18" t="s">
        <v>467</v>
      </c>
      <c r="F25" s="26"/>
    </row>
    <row r="26" spans="1:6" s="25" customFormat="1" x14ac:dyDescent="0.25">
      <c r="A26" s="23" t="s">
        <v>482</v>
      </c>
      <c r="B26" s="18" t="s">
        <v>555</v>
      </c>
      <c r="C26" s="33">
        <v>0</v>
      </c>
      <c r="D26" s="33">
        <v>0</v>
      </c>
      <c r="E26" s="18" t="s">
        <v>467</v>
      </c>
      <c r="F26" s="26"/>
    </row>
    <row r="27" spans="1:6" s="25" customFormat="1" x14ac:dyDescent="0.25">
      <c r="A27" s="23" t="s">
        <v>483</v>
      </c>
      <c r="B27" s="18" t="s">
        <v>555</v>
      </c>
      <c r="C27" s="33">
        <v>0</v>
      </c>
      <c r="D27" s="33">
        <v>0</v>
      </c>
      <c r="E27" s="18" t="s">
        <v>467</v>
      </c>
      <c r="F27" s="26"/>
    </row>
    <row r="28" spans="1:6" s="25" customFormat="1" x14ac:dyDescent="0.25">
      <c r="A28" s="23" t="s">
        <v>484</v>
      </c>
      <c r="B28" s="18" t="s">
        <v>555</v>
      </c>
      <c r="C28" s="33">
        <v>0</v>
      </c>
      <c r="D28" s="33">
        <v>0</v>
      </c>
      <c r="E28" s="18" t="s">
        <v>467</v>
      </c>
      <c r="F28" s="26"/>
    </row>
    <row r="29" spans="1:6" s="25" customFormat="1" x14ac:dyDescent="0.25">
      <c r="A29" s="23" t="s">
        <v>589</v>
      </c>
      <c r="B29" s="18" t="s">
        <v>555</v>
      </c>
      <c r="C29" s="33">
        <v>0</v>
      </c>
      <c r="D29" s="33">
        <v>0</v>
      </c>
      <c r="E29" s="18" t="s">
        <v>467</v>
      </c>
      <c r="F29" s="26"/>
    </row>
    <row r="30" spans="1:6" s="25" customFormat="1" x14ac:dyDescent="0.25">
      <c r="A30" s="23" t="s">
        <v>605</v>
      </c>
      <c r="B30" s="18" t="s">
        <v>555</v>
      </c>
      <c r="C30" s="33">
        <v>0</v>
      </c>
      <c r="D30" s="33">
        <v>0</v>
      </c>
      <c r="E30" s="18" t="s">
        <v>467</v>
      </c>
      <c r="F30" s="26"/>
    </row>
    <row r="31" spans="1:6" s="25" customFormat="1" x14ac:dyDescent="0.25">
      <c r="A31" s="23" t="s">
        <v>571</v>
      </c>
      <c r="B31" s="18" t="s">
        <v>555</v>
      </c>
      <c r="C31" s="33">
        <v>0</v>
      </c>
      <c r="D31" s="33">
        <v>0</v>
      </c>
      <c r="E31" s="18" t="s">
        <v>467</v>
      </c>
      <c r="F31" s="26"/>
    </row>
    <row r="32" spans="1:6" s="25" customFormat="1" x14ac:dyDescent="0.25">
      <c r="A32" s="23" t="s">
        <v>575</v>
      </c>
      <c r="B32" s="18" t="s">
        <v>555</v>
      </c>
      <c r="C32" s="33">
        <v>0</v>
      </c>
      <c r="D32" s="33">
        <v>0</v>
      </c>
      <c r="E32" s="18" t="s">
        <v>467</v>
      </c>
      <c r="F32" s="26"/>
    </row>
    <row r="33" spans="1:6" s="25" customFormat="1" x14ac:dyDescent="0.25">
      <c r="A33" s="23" t="s">
        <v>623</v>
      </c>
      <c r="B33" s="18" t="s">
        <v>555</v>
      </c>
      <c r="C33" s="33">
        <v>0</v>
      </c>
      <c r="D33" s="33">
        <v>0</v>
      </c>
      <c r="E33" s="18" t="s">
        <v>467</v>
      </c>
      <c r="F33" s="26"/>
    </row>
    <row r="34" spans="1:6" s="25" customFormat="1" x14ac:dyDescent="0.25">
      <c r="A34" s="23" t="s">
        <v>624</v>
      </c>
      <c r="B34" s="18" t="s">
        <v>555</v>
      </c>
      <c r="C34" s="33">
        <v>0</v>
      </c>
      <c r="D34" s="33">
        <v>0</v>
      </c>
      <c r="E34" s="18" t="s">
        <v>467</v>
      </c>
      <c r="F34" s="26"/>
    </row>
    <row r="35" spans="1:6" s="25" customFormat="1" x14ac:dyDescent="0.25">
      <c r="A35" s="23" t="s">
        <v>485</v>
      </c>
      <c r="B35" s="18" t="s">
        <v>555</v>
      </c>
      <c r="C35" s="33">
        <v>0</v>
      </c>
      <c r="D35" s="33">
        <v>0</v>
      </c>
      <c r="E35" s="18" t="s">
        <v>467</v>
      </c>
      <c r="F35" s="26"/>
    </row>
    <row r="36" spans="1:6" s="25" customFormat="1" x14ac:dyDescent="0.25">
      <c r="A36" s="23" t="s">
        <v>495</v>
      </c>
      <c r="B36" s="18" t="s">
        <v>555</v>
      </c>
      <c r="C36" s="33">
        <v>0</v>
      </c>
      <c r="D36" s="33">
        <v>0</v>
      </c>
      <c r="E36" s="18" t="s">
        <v>467</v>
      </c>
      <c r="F36" s="26"/>
    </row>
    <row r="37" spans="1:6" s="25" customFormat="1" x14ac:dyDescent="0.25">
      <c r="A37" s="23" t="s">
        <v>489</v>
      </c>
      <c r="B37" s="18" t="s">
        <v>555</v>
      </c>
      <c r="C37" s="33">
        <v>0</v>
      </c>
      <c r="D37" s="33">
        <v>0</v>
      </c>
      <c r="E37" s="18" t="s">
        <v>467</v>
      </c>
      <c r="F37" s="26"/>
    </row>
    <row r="38" spans="1:6" s="25" customFormat="1" x14ac:dyDescent="0.25">
      <c r="A38" s="23" t="s">
        <v>486</v>
      </c>
      <c r="B38" s="18" t="s">
        <v>555</v>
      </c>
      <c r="C38" s="33">
        <v>0</v>
      </c>
      <c r="D38" s="33">
        <v>0</v>
      </c>
      <c r="E38" s="18" t="s">
        <v>467</v>
      </c>
      <c r="F38" s="26"/>
    </row>
    <row r="39" spans="1:6" s="25" customFormat="1" x14ac:dyDescent="0.25">
      <c r="A39" s="23" t="s">
        <v>487</v>
      </c>
      <c r="B39" s="18" t="s">
        <v>555</v>
      </c>
      <c r="C39" s="33">
        <v>0</v>
      </c>
      <c r="D39" s="33">
        <v>0</v>
      </c>
      <c r="E39" s="18" t="s">
        <v>467</v>
      </c>
      <c r="F39" s="26"/>
    </row>
    <row r="40" spans="1:6" s="25" customFormat="1" x14ac:dyDescent="0.25">
      <c r="A40" s="23" t="s">
        <v>488</v>
      </c>
      <c r="B40" s="18" t="s">
        <v>555</v>
      </c>
      <c r="C40" s="33">
        <v>0</v>
      </c>
      <c r="D40" s="33">
        <v>0</v>
      </c>
      <c r="E40" s="18" t="s">
        <v>467</v>
      </c>
      <c r="F40" s="26"/>
    </row>
    <row r="41" spans="1:6" s="25" customFormat="1" x14ac:dyDescent="0.25">
      <c r="A41" s="23" t="s">
        <v>490</v>
      </c>
      <c r="B41" s="18" t="s">
        <v>555</v>
      </c>
      <c r="C41" s="33">
        <v>0</v>
      </c>
      <c r="D41" s="33">
        <v>0</v>
      </c>
      <c r="E41" s="18" t="s">
        <v>467</v>
      </c>
      <c r="F41" s="26"/>
    </row>
    <row r="42" spans="1:6" x14ac:dyDescent="0.25">
      <c r="A42" s="23" t="s">
        <v>601</v>
      </c>
      <c r="B42" s="18" t="s">
        <v>555</v>
      </c>
      <c r="C42" s="33">
        <v>0</v>
      </c>
      <c r="D42" s="33">
        <v>0</v>
      </c>
      <c r="E42" s="18" t="s">
        <v>467</v>
      </c>
      <c r="F42" s="26"/>
    </row>
    <row r="43" spans="1:6" x14ac:dyDescent="0.25">
      <c r="A43" s="23" t="s">
        <v>491</v>
      </c>
      <c r="B43" s="18" t="s">
        <v>555</v>
      </c>
      <c r="C43" s="33">
        <v>0</v>
      </c>
      <c r="D43" s="33">
        <v>0</v>
      </c>
      <c r="E43" s="18" t="s">
        <v>467</v>
      </c>
      <c r="F43" s="26"/>
    </row>
    <row r="44" spans="1:6" x14ac:dyDescent="0.25">
      <c r="A44" s="23" t="s">
        <v>492</v>
      </c>
      <c r="B44" s="18" t="s">
        <v>555</v>
      </c>
      <c r="C44" s="33">
        <v>0</v>
      </c>
      <c r="D44" s="33">
        <v>0</v>
      </c>
      <c r="E44" s="18" t="s">
        <v>467</v>
      </c>
      <c r="F44" s="26"/>
    </row>
    <row r="45" spans="1:6" x14ac:dyDescent="0.25">
      <c r="A45" s="23" t="s">
        <v>493</v>
      </c>
      <c r="B45" s="18" t="s">
        <v>555</v>
      </c>
      <c r="C45" s="33">
        <v>0</v>
      </c>
      <c r="D45" s="33">
        <v>0</v>
      </c>
      <c r="E45" s="18" t="s">
        <v>467</v>
      </c>
      <c r="F45" s="26"/>
    </row>
    <row r="46" spans="1:6" x14ac:dyDescent="0.25">
      <c r="A46" s="23" t="s">
        <v>494</v>
      </c>
      <c r="B46" s="18" t="s">
        <v>555</v>
      </c>
      <c r="C46" s="33">
        <v>0</v>
      </c>
      <c r="D46" s="33">
        <v>0</v>
      </c>
      <c r="E46" s="18" t="s">
        <v>467</v>
      </c>
      <c r="F46" s="26"/>
    </row>
    <row r="47" spans="1:6" x14ac:dyDescent="0.25">
      <c r="A47" s="23" t="s">
        <v>496</v>
      </c>
      <c r="B47" s="18" t="s">
        <v>555</v>
      </c>
      <c r="C47" s="33">
        <v>0</v>
      </c>
      <c r="D47" s="33">
        <v>0</v>
      </c>
      <c r="E47" s="18" t="s">
        <v>467</v>
      </c>
      <c r="F47" s="26"/>
    </row>
    <row r="48" spans="1:6" x14ac:dyDescent="0.25">
      <c r="A48" s="23" t="s">
        <v>583</v>
      </c>
      <c r="B48" s="18" t="s">
        <v>555</v>
      </c>
      <c r="C48" s="33">
        <v>0</v>
      </c>
      <c r="D48" s="33">
        <v>0</v>
      </c>
      <c r="E48" s="18" t="s">
        <v>467</v>
      </c>
      <c r="F48" s="26"/>
    </row>
    <row r="49" spans="1:6" x14ac:dyDescent="0.25">
      <c r="A49" s="23" t="s">
        <v>497</v>
      </c>
      <c r="B49" s="18" t="s">
        <v>555</v>
      </c>
      <c r="C49" s="33">
        <v>0</v>
      </c>
      <c r="D49" s="33">
        <v>0</v>
      </c>
      <c r="E49" s="18" t="s">
        <v>467</v>
      </c>
      <c r="F49" s="26"/>
    </row>
    <row r="50" spans="1:6" x14ac:dyDescent="0.25">
      <c r="A50" s="23" t="s">
        <v>498</v>
      </c>
      <c r="B50" s="18" t="s">
        <v>555</v>
      </c>
      <c r="C50" s="33">
        <v>0</v>
      </c>
      <c r="D50" s="33">
        <v>0</v>
      </c>
      <c r="E50" s="18" t="s">
        <v>467</v>
      </c>
      <c r="F50" s="26"/>
    </row>
    <row r="51" spans="1:6" x14ac:dyDescent="0.25">
      <c r="A51" s="23" t="s">
        <v>564</v>
      </c>
      <c r="B51" s="18" t="s">
        <v>555</v>
      </c>
      <c r="C51" s="33">
        <v>0</v>
      </c>
      <c r="D51" s="33">
        <v>0</v>
      </c>
      <c r="E51" s="18" t="s">
        <v>467</v>
      </c>
      <c r="F51" s="26"/>
    </row>
    <row r="52" spans="1:6" x14ac:dyDescent="0.25">
      <c r="A52" s="23" t="s">
        <v>499</v>
      </c>
      <c r="B52" s="18" t="s">
        <v>555</v>
      </c>
      <c r="C52" s="33">
        <v>0</v>
      </c>
      <c r="D52" s="33">
        <v>0</v>
      </c>
      <c r="E52" s="18" t="s">
        <v>467</v>
      </c>
      <c r="F52" s="26"/>
    </row>
    <row r="53" spans="1:6" x14ac:dyDescent="0.25">
      <c r="A53" s="23" t="s">
        <v>500</v>
      </c>
      <c r="B53" s="18" t="s">
        <v>555</v>
      </c>
      <c r="C53" s="33">
        <v>0</v>
      </c>
      <c r="D53" s="33">
        <v>0</v>
      </c>
      <c r="E53" s="18" t="s">
        <v>467</v>
      </c>
      <c r="F53" s="26"/>
    </row>
    <row r="54" spans="1:6" x14ac:dyDescent="0.25">
      <c r="A54" s="23" t="s">
        <v>501</v>
      </c>
      <c r="B54" s="18" t="s">
        <v>555</v>
      </c>
      <c r="C54" s="33">
        <v>0</v>
      </c>
      <c r="D54" s="33">
        <v>0</v>
      </c>
      <c r="E54" s="18" t="s">
        <v>467</v>
      </c>
      <c r="F54" s="26"/>
    </row>
    <row r="55" spans="1:6" x14ac:dyDescent="0.25">
      <c r="A55" s="23" t="s">
        <v>502</v>
      </c>
      <c r="B55" s="18" t="s">
        <v>555</v>
      </c>
      <c r="C55" s="33">
        <v>0</v>
      </c>
      <c r="D55" s="33">
        <v>0</v>
      </c>
      <c r="E55" s="18" t="s">
        <v>467</v>
      </c>
      <c r="F55" s="26"/>
    </row>
    <row r="56" spans="1:6" x14ac:dyDescent="0.25">
      <c r="A56" s="23" t="s">
        <v>503</v>
      </c>
      <c r="B56" s="18" t="s">
        <v>555</v>
      </c>
      <c r="C56" s="33">
        <v>0</v>
      </c>
      <c r="D56" s="33">
        <v>0</v>
      </c>
      <c r="E56" s="18" t="s">
        <v>467</v>
      </c>
      <c r="F56" s="26"/>
    </row>
    <row r="57" spans="1:6" x14ac:dyDescent="0.25">
      <c r="A57" s="23" t="s">
        <v>504</v>
      </c>
      <c r="B57" s="18" t="s">
        <v>555</v>
      </c>
      <c r="C57" s="33">
        <v>0</v>
      </c>
      <c r="D57" s="33">
        <v>0</v>
      </c>
      <c r="E57" s="18" t="s">
        <v>467</v>
      </c>
      <c r="F57" s="26"/>
    </row>
    <row r="58" spans="1:6" x14ac:dyDescent="0.25">
      <c r="A58" s="23" t="s">
        <v>505</v>
      </c>
      <c r="B58" s="18" t="s">
        <v>555</v>
      </c>
      <c r="C58" s="33">
        <v>0</v>
      </c>
      <c r="D58" s="33">
        <v>0</v>
      </c>
      <c r="E58" s="18" t="s">
        <v>467</v>
      </c>
      <c r="F58" s="26"/>
    </row>
    <row r="59" spans="1:6" x14ac:dyDescent="0.25">
      <c r="A59" s="23" t="s">
        <v>506</v>
      </c>
      <c r="B59" s="18" t="s">
        <v>555</v>
      </c>
      <c r="C59" s="33">
        <v>0</v>
      </c>
      <c r="D59" s="33">
        <v>0</v>
      </c>
      <c r="E59" s="18" t="s">
        <v>467</v>
      </c>
      <c r="F59" s="26"/>
    </row>
    <row r="60" spans="1:6" x14ac:dyDescent="0.25">
      <c r="A60" s="23" t="s">
        <v>507</v>
      </c>
      <c r="B60" s="18" t="s">
        <v>555</v>
      </c>
      <c r="C60" s="33">
        <v>0</v>
      </c>
      <c r="D60" s="33">
        <v>0</v>
      </c>
      <c r="E60" s="18" t="s">
        <v>467</v>
      </c>
      <c r="F60" s="26"/>
    </row>
    <row r="61" spans="1:6" x14ac:dyDescent="0.25">
      <c r="A61" s="23" t="s">
        <v>508</v>
      </c>
      <c r="B61" s="18" t="s">
        <v>555</v>
      </c>
      <c r="C61" s="33">
        <v>0</v>
      </c>
      <c r="D61" s="33">
        <v>0</v>
      </c>
      <c r="E61" s="18" t="s">
        <v>467</v>
      </c>
      <c r="F61" s="26"/>
    </row>
    <row r="62" spans="1:6" x14ac:dyDescent="0.25">
      <c r="A62" s="23" t="s">
        <v>509</v>
      </c>
      <c r="B62" s="18" t="s">
        <v>555</v>
      </c>
      <c r="C62" s="33">
        <v>0</v>
      </c>
      <c r="D62" s="33">
        <v>0</v>
      </c>
      <c r="E62" s="18" t="s">
        <v>467</v>
      </c>
      <c r="F62" s="26"/>
    </row>
    <row r="63" spans="1:6" x14ac:dyDescent="0.25">
      <c r="A63" s="23" t="s">
        <v>510</v>
      </c>
      <c r="B63" s="18" t="s">
        <v>555</v>
      </c>
      <c r="C63" s="33">
        <v>0</v>
      </c>
      <c r="D63" s="33">
        <v>0</v>
      </c>
      <c r="E63" s="18" t="s">
        <v>467</v>
      </c>
      <c r="F63" s="26"/>
    </row>
    <row r="64" spans="1:6" x14ac:dyDescent="0.25">
      <c r="A64" s="23" t="s">
        <v>511</v>
      </c>
      <c r="B64" s="18" t="s">
        <v>555</v>
      </c>
      <c r="C64" s="33">
        <v>0</v>
      </c>
      <c r="D64" s="33">
        <v>0</v>
      </c>
      <c r="E64" s="18" t="s">
        <v>467</v>
      </c>
      <c r="F64" s="26"/>
    </row>
    <row r="65" spans="1:6" x14ac:dyDescent="0.25">
      <c r="A65" s="23" t="s">
        <v>512</v>
      </c>
      <c r="B65" s="18" t="s">
        <v>555</v>
      </c>
      <c r="C65" s="33">
        <v>0</v>
      </c>
      <c r="D65" s="33">
        <v>0</v>
      </c>
      <c r="E65" s="18" t="s">
        <v>467</v>
      </c>
      <c r="F65" s="26"/>
    </row>
    <row r="66" spans="1:6" x14ac:dyDescent="0.25">
      <c r="A66" s="23" t="s">
        <v>513</v>
      </c>
      <c r="B66" s="18" t="s">
        <v>555</v>
      </c>
      <c r="C66" s="33">
        <v>0</v>
      </c>
      <c r="D66" s="33">
        <v>0</v>
      </c>
      <c r="E66" s="18" t="s">
        <v>467</v>
      </c>
      <c r="F66" s="26"/>
    </row>
    <row r="67" spans="1:6" x14ac:dyDescent="0.25">
      <c r="A67" s="23" t="s">
        <v>514</v>
      </c>
      <c r="B67" s="18" t="s">
        <v>555</v>
      </c>
      <c r="C67" s="33">
        <v>0</v>
      </c>
      <c r="D67" s="33">
        <v>0</v>
      </c>
      <c r="E67" s="18" t="s">
        <v>467</v>
      </c>
      <c r="F67" s="26"/>
    </row>
    <row r="68" spans="1:6" x14ac:dyDescent="0.25">
      <c r="A68" s="23" t="s">
        <v>515</v>
      </c>
      <c r="B68" s="18" t="s">
        <v>555</v>
      </c>
      <c r="C68" s="33">
        <v>0</v>
      </c>
      <c r="D68" s="33">
        <v>0</v>
      </c>
      <c r="E68" s="18" t="s">
        <v>467</v>
      </c>
      <c r="F68" s="26"/>
    </row>
    <row r="69" spans="1:6" x14ac:dyDescent="0.25">
      <c r="A69" s="23" t="s">
        <v>516</v>
      </c>
      <c r="B69" s="18" t="s">
        <v>555</v>
      </c>
      <c r="C69" s="33">
        <v>0</v>
      </c>
      <c r="D69" s="33">
        <v>0</v>
      </c>
      <c r="E69" s="18" t="s">
        <v>467</v>
      </c>
      <c r="F69" s="26"/>
    </row>
    <row r="70" spans="1:6" x14ac:dyDescent="0.25">
      <c r="A70" s="23" t="s">
        <v>517</v>
      </c>
      <c r="B70" s="18" t="s">
        <v>555</v>
      </c>
      <c r="C70" s="33">
        <v>0</v>
      </c>
      <c r="D70" s="33">
        <v>0</v>
      </c>
      <c r="E70" s="18" t="s">
        <v>467</v>
      </c>
      <c r="F70" s="26"/>
    </row>
    <row r="71" spans="1:6" x14ac:dyDescent="0.25">
      <c r="A71" s="23" t="s">
        <v>518</v>
      </c>
      <c r="B71" s="18" t="s">
        <v>555</v>
      </c>
      <c r="C71" s="33">
        <v>0</v>
      </c>
      <c r="D71" s="33">
        <v>0</v>
      </c>
      <c r="E71" s="18" t="s">
        <v>467</v>
      </c>
      <c r="F71" s="26"/>
    </row>
    <row r="72" spans="1:6" x14ac:dyDescent="0.25">
      <c r="A72" s="23" t="s">
        <v>519</v>
      </c>
      <c r="B72" s="18" t="s">
        <v>555</v>
      </c>
      <c r="C72" s="33">
        <v>0</v>
      </c>
      <c r="D72" s="33">
        <v>0</v>
      </c>
      <c r="E72" s="18" t="s">
        <v>467</v>
      </c>
      <c r="F72" s="26"/>
    </row>
    <row r="73" spans="1:6" x14ac:dyDescent="0.25">
      <c r="A73" s="23" t="s">
        <v>520</v>
      </c>
      <c r="B73" s="18" t="s">
        <v>555</v>
      </c>
      <c r="C73" s="33">
        <v>0</v>
      </c>
      <c r="D73" s="33">
        <v>0</v>
      </c>
      <c r="E73" s="18" t="s">
        <v>467</v>
      </c>
      <c r="F73" s="26"/>
    </row>
    <row r="74" spans="1:6" x14ac:dyDescent="0.25">
      <c r="A74" s="23" t="s">
        <v>521</v>
      </c>
      <c r="B74" s="18" t="s">
        <v>555</v>
      </c>
      <c r="C74" s="33">
        <v>0</v>
      </c>
      <c r="D74" s="33">
        <v>0</v>
      </c>
      <c r="E74" s="18" t="s">
        <v>467</v>
      </c>
      <c r="F74" s="26"/>
    </row>
    <row r="75" spans="1:6" x14ac:dyDescent="0.25">
      <c r="A75" s="23" t="s">
        <v>522</v>
      </c>
      <c r="B75" s="18" t="s">
        <v>555</v>
      </c>
      <c r="C75" s="33">
        <v>0</v>
      </c>
      <c r="D75" s="33">
        <v>0</v>
      </c>
      <c r="E75" s="18" t="s">
        <v>467</v>
      </c>
      <c r="F75" s="26"/>
    </row>
    <row r="76" spans="1:6" x14ac:dyDescent="0.25">
      <c r="A76" s="23" t="s">
        <v>523</v>
      </c>
      <c r="B76" s="18" t="s">
        <v>555</v>
      </c>
      <c r="C76" s="33">
        <v>0</v>
      </c>
      <c r="D76" s="33">
        <v>0</v>
      </c>
      <c r="E76" s="18" t="s">
        <v>467</v>
      </c>
      <c r="F76" s="26"/>
    </row>
    <row r="77" spans="1:6" x14ac:dyDescent="0.25">
      <c r="A77" s="23" t="s">
        <v>524</v>
      </c>
      <c r="B77" s="18" t="s">
        <v>555</v>
      </c>
      <c r="C77" s="33">
        <v>0</v>
      </c>
      <c r="D77" s="33">
        <v>0</v>
      </c>
      <c r="E77" s="18" t="s">
        <v>467</v>
      </c>
      <c r="F77" s="26"/>
    </row>
    <row r="78" spans="1:6" x14ac:dyDescent="0.25">
      <c r="A78" s="23" t="s">
        <v>525</v>
      </c>
      <c r="B78" s="18" t="s">
        <v>555</v>
      </c>
      <c r="C78" s="33">
        <v>0</v>
      </c>
      <c r="D78" s="33">
        <v>0</v>
      </c>
      <c r="E78" s="18" t="s">
        <v>467</v>
      </c>
      <c r="F78" s="26"/>
    </row>
    <row r="79" spans="1:6" x14ac:dyDescent="0.25">
      <c r="A79" s="23" t="s">
        <v>526</v>
      </c>
      <c r="B79" s="18" t="s">
        <v>555</v>
      </c>
      <c r="C79" s="33">
        <v>0</v>
      </c>
      <c r="D79" s="33">
        <v>0</v>
      </c>
      <c r="E79" s="18" t="s">
        <v>467</v>
      </c>
      <c r="F79" s="26"/>
    </row>
    <row r="80" spans="1:6" x14ac:dyDescent="0.25">
      <c r="A80" s="23" t="s">
        <v>527</v>
      </c>
      <c r="B80" s="18" t="s">
        <v>555</v>
      </c>
      <c r="C80" s="33">
        <v>0</v>
      </c>
      <c r="D80" s="33">
        <v>0</v>
      </c>
      <c r="E80" s="18" t="s">
        <v>467</v>
      </c>
      <c r="F80" s="26"/>
    </row>
    <row r="81" spans="1:6" x14ac:dyDescent="0.25">
      <c r="A81" s="23" t="s">
        <v>528</v>
      </c>
      <c r="B81" s="18" t="s">
        <v>555</v>
      </c>
      <c r="C81" s="33">
        <v>0</v>
      </c>
      <c r="D81" s="33">
        <v>0</v>
      </c>
      <c r="E81" s="18" t="s">
        <v>467</v>
      </c>
      <c r="F81" s="26"/>
    </row>
    <row r="82" spans="1:6" x14ac:dyDescent="0.25">
      <c r="A82" s="23" t="s">
        <v>529</v>
      </c>
      <c r="B82" s="18" t="s">
        <v>555</v>
      </c>
      <c r="C82" s="33">
        <v>0</v>
      </c>
      <c r="D82" s="33">
        <v>0</v>
      </c>
      <c r="E82" s="18" t="s">
        <v>467</v>
      </c>
      <c r="F82" s="26"/>
    </row>
    <row r="83" spans="1:6" x14ac:dyDescent="0.25">
      <c r="A83" s="23" t="s">
        <v>628</v>
      </c>
      <c r="B83" s="18" t="s">
        <v>555</v>
      </c>
      <c r="C83" s="33">
        <v>0</v>
      </c>
      <c r="D83" s="33">
        <v>0</v>
      </c>
      <c r="E83" s="18" t="s">
        <v>467</v>
      </c>
      <c r="F83" s="26"/>
    </row>
    <row r="84" spans="1:6" x14ac:dyDescent="0.25">
      <c r="A84" s="23" t="s">
        <v>613</v>
      </c>
      <c r="B84" s="18" t="s">
        <v>555</v>
      </c>
      <c r="C84" s="33">
        <v>0</v>
      </c>
      <c r="D84" s="33">
        <v>0</v>
      </c>
      <c r="E84" s="18" t="s">
        <v>467</v>
      </c>
      <c r="F84" s="26"/>
    </row>
    <row r="85" spans="1:6" x14ac:dyDescent="0.25">
      <c r="A85" s="23" t="s">
        <v>532</v>
      </c>
      <c r="B85" s="18" t="s">
        <v>555</v>
      </c>
      <c r="C85" s="33">
        <v>0</v>
      </c>
      <c r="D85" s="33">
        <v>0</v>
      </c>
      <c r="E85" s="18" t="s">
        <v>467</v>
      </c>
      <c r="F85" s="26"/>
    </row>
    <row r="86" spans="1:6" x14ac:dyDescent="0.25">
      <c r="A86" s="23" t="s">
        <v>534</v>
      </c>
      <c r="B86" s="18" t="s">
        <v>555</v>
      </c>
      <c r="C86" s="33">
        <v>0</v>
      </c>
      <c r="D86" s="33">
        <v>0</v>
      </c>
      <c r="E86" s="18" t="s">
        <v>467</v>
      </c>
      <c r="F86" s="26"/>
    </row>
    <row r="87" spans="1:6" s="40" customFormat="1" x14ac:dyDescent="0.25">
      <c r="A87" s="23" t="s">
        <v>535</v>
      </c>
      <c r="B87" s="18" t="s">
        <v>555</v>
      </c>
      <c r="C87" s="33">
        <v>0</v>
      </c>
      <c r="D87" s="33">
        <v>0</v>
      </c>
      <c r="E87" s="18" t="s">
        <v>467</v>
      </c>
      <c r="F87" s="26"/>
    </row>
    <row r="88" spans="1:6" x14ac:dyDescent="0.25">
      <c r="A88" s="23" t="s">
        <v>536</v>
      </c>
      <c r="B88" s="18" t="s">
        <v>555</v>
      </c>
      <c r="C88" s="33">
        <v>0</v>
      </c>
      <c r="D88" s="33">
        <v>0</v>
      </c>
      <c r="E88" s="18" t="s">
        <v>467</v>
      </c>
      <c r="F88" s="26"/>
    </row>
    <row r="89" spans="1:6" x14ac:dyDescent="0.25">
      <c r="A89" s="23" t="s">
        <v>562</v>
      </c>
      <c r="B89" s="18" t="s">
        <v>555</v>
      </c>
      <c r="C89" s="33">
        <v>0</v>
      </c>
      <c r="D89" s="33">
        <v>0</v>
      </c>
      <c r="E89" s="18" t="s">
        <v>467</v>
      </c>
      <c r="F89" s="26"/>
    </row>
    <row r="90" spans="1:6" x14ac:dyDescent="0.25">
      <c r="A90" s="23" t="s">
        <v>537</v>
      </c>
      <c r="B90" s="18" t="s">
        <v>555</v>
      </c>
      <c r="C90" s="33">
        <v>0</v>
      </c>
      <c r="D90" s="33">
        <v>0</v>
      </c>
      <c r="E90" s="18" t="s">
        <v>467</v>
      </c>
      <c r="F90" s="26"/>
    </row>
    <row r="91" spans="1:6" x14ac:dyDescent="0.25">
      <c r="A91" s="23" t="s">
        <v>538</v>
      </c>
      <c r="B91" s="18" t="s">
        <v>555</v>
      </c>
      <c r="C91" s="33">
        <v>0</v>
      </c>
      <c r="D91" s="33">
        <v>0</v>
      </c>
      <c r="E91" s="18" t="s">
        <v>467</v>
      </c>
      <c r="F91" s="26"/>
    </row>
    <row r="92" spans="1:6" x14ac:dyDescent="0.25">
      <c r="A92" s="23" t="s">
        <v>539</v>
      </c>
      <c r="B92" s="18" t="s">
        <v>555</v>
      </c>
      <c r="C92" s="33">
        <v>0</v>
      </c>
      <c r="D92" s="33">
        <v>0</v>
      </c>
      <c r="E92" s="18" t="s">
        <v>467</v>
      </c>
      <c r="F92" s="26"/>
    </row>
    <row r="93" spans="1:6" x14ac:dyDescent="0.25">
      <c r="A93" s="23" t="s">
        <v>9</v>
      </c>
      <c r="B93" s="18" t="s">
        <v>555</v>
      </c>
      <c r="C93" s="33">
        <v>0</v>
      </c>
      <c r="D93" s="33">
        <v>0</v>
      </c>
      <c r="E93" s="18" t="s">
        <v>467</v>
      </c>
      <c r="F93" s="26"/>
    </row>
    <row r="94" spans="1:6" x14ac:dyDescent="0.25">
      <c r="A94" s="23" t="s">
        <v>14</v>
      </c>
      <c r="B94" s="18" t="s">
        <v>555</v>
      </c>
      <c r="C94" s="33">
        <v>0</v>
      </c>
      <c r="D94" s="33">
        <v>0</v>
      </c>
      <c r="E94" s="18" t="s">
        <v>467</v>
      </c>
      <c r="F94" s="26"/>
    </row>
    <row r="95" spans="1:6" x14ac:dyDescent="0.25">
      <c r="A95" s="23" t="s">
        <v>540</v>
      </c>
      <c r="B95" s="18" t="s">
        <v>555</v>
      </c>
      <c r="C95" s="33">
        <v>0</v>
      </c>
      <c r="D95" s="33">
        <v>0</v>
      </c>
      <c r="E95" s="18" t="s">
        <v>467</v>
      </c>
      <c r="F95" s="26"/>
    </row>
    <row r="96" spans="1:6" x14ac:dyDescent="0.25">
      <c r="A96" s="23" t="s">
        <v>541</v>
      </c>
      <c r="B96" s="18" t="s">
        <v>555</v>
      </c>
      <c r="C96" s="33">
        <v>0</v>
      </c>
      <c r="D96" s="33">
        <v>0</v>
      </c>
      <c r="E96" s="18" t="s">
        <v>467</v>
      </c>
      <c r="F96" s="26"/>
    </row>
    <row r="97" spans="1:6" x14ac:dyDescent="0.25">
      <c r="A97" s="23" t="s">
        <v>542</v>
      </c>
      <c r="B97" s="18" t="s">
        <v>555</v>
      </c>
      <c r="C97" s="33">
        <v>0</v>
      </c>
      <c r="D97" s="33">
        <v>0</v>
      </c>
      <c r="E97" s="18" t="s">
        <v>467</v>
      </c>
      <c r="F97" s="26"/>
    </row>
    <row r="98" spans="1:6" x14ac:dyDescent="0.25">
      <c r="A98" s="23" t="s">
        <v>543</v>
      </c>
      <c r="B98" s="18" t="s">
        <v>555</v>
      </c>
      <c r="C98" s="33">
        <v>0</v>
      </c>
      <c r="D98" s="33">
        <v>0</v>
      </c>
      <c r="E98" s="18" t="s">
        <v>467</v>
      </c>
      <c r="F98" s="26"/>
    </row>
    <row r="99" spans="1:6" x14ac:dyDescent="0.25">
      <c r="A99" s="23" t="s">
        <v>544</v>
      </c>
      <c r="B99" s="18" t="s">
        <v>555</v>
      </c>
      <c r="C99" s="33">
        <v>0</v>
      </c>
      <c r="D99" s="33">
        <v>0</v>
      </c>
      <c r="E99" s="18" t="s">
        <v>467</v>
      </c>
      <c r="F99" s="26"/>
    </row>
    <row r="100" spans="1:6" x14ac:dyDescent="0.25">
      <c r="A100" s="23" t="s">
        <v>545</v>
      </c>
      <c r="B100" s="18" t="s">
        <v>555</v>
      </c>
      <c r="C100" s="33">
        <v>0</v>
      </c>
      <c r="D100" s="33">
        <v>0</v>
      </c>
      <c r="E100" s="18" t="s">
        <v>467</v>
      </c>
      <c r="F100" s="26"/>
    </row>
    <row r="101" spans="1:6" x14ac:dyDescent="0.25">
      <c r="A101" s="23" t="s">
        <v>546</v>
      </c>
      <c r="B101" s="18" t="s">
        <v>555</v>
      </c>
      <c r="C101" s="33">
        <v>0</v>
      </c>
      <c r="D101" s="33">
        <v>0</v>
      </c>
      <c r="E101" s="18" t="s">
        <v>467</v>
      </c>
      <c r="F101" s="2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7.85546875" customWidth="1"/>
    <col min="2" max="2" width="33.5703125" customWidth="1"/>
    <col min="3" max="3" width="39.42578125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s="25" customFormat="1" ht="18" customHeight="1" x14ac:dyDescent="0.25">
      <c r="A4" s="23" t="s">
        <v>533</v>
      </c>
      <c r="B4" s="18" t="s">
        <v>547</v>
      </c>
      <c r="C4" s="32">
        <v>0</v>
      </c>
      <c r="D4" s="32">
        <v>0</v>
      </c>
      <c r="E4" s="18" t="s">
        <v>556</v>
      </c>
      <c r="F4" s="18" t="s">
        <v>557</v>
      </c>
    </row>
    <row r="5" spans="1:6" s="25" customFormat="1" x14ac:dyDescent="0.25">
      <c r="A5" s="23" t="s">
        <v>469</v>
      </c>
      <c r="B5" s="18" t="s">
        <v>547</v>
      </c>
      <c r="C5" s="32">
        <v>0</v>
      </c>
      <c r="D5" s="32">
        <v>0</v>
      </c>
      <c r="E5" s="18" t="s">
        <v>556</v>
      </c>
      <c r="F5" s="18" t="s">
        <v>557</v>
      </c>
    </row>
    <row r="6" spans="1:6" s="25" customFormat="1" x14ac:dyDescent="0.25">
      <c r="A6" s="23" t="s">
        <v>593</v>
      </c>
      <c r="B6" s="18" t="s">
        <v>547</v>
      </c>
      <c r="C6" s="32">
        <v>0</v>
      </c>
      <c r="D6" s="32">
        <v>0</v>
      </c>
      <c r="E6" s="18" t="s">
        <v>556</v>
      </c>
      <c r="F6" s="18" t="s">
        <v>557</v>
      </c>
    </row>
    <row r="7" spans="1:6" s="25" customFormat="1" x14ac:dyDescent="0.25">
      <c r="A7" s="23" t="s">
        <v>473</v>
      </c>
      <c r="B7" s="18" t="s">
        <v>547</v>
      </c>
      <c r="C7" s="32">
        <v>0</v>
      </c>
      <c r="D7" s="32">
        <v>0</v>
      </c>
      <c r="E7" s="18" t="s">
        <v>556</v>
      </c>
      <c r="F7" s="18" t="s">
        <v>557</v>
      </c>
    </row>
    <row r="8" spans="1:6" s="25" customFormat="1" x14ac:dyDescent="0.25">
      <c r="A8" s="23" t="s">
        <v>470</v>
      </c>
      <c r="B8" s="18" t="s">
        <v>547</v>
      </c>
      <c r="C8" s="32">
        <v>0</v>
      </c>
      <c r="D8" s="32">
        <v>0</v>
      </c>
      <c r="E8" s="18" t="s">
        <v>556</v>
      </c>
      <c r="F8" s="18" t="s">
        <v>557</v>
      </c>
    </row>
    <row r="9" spans="1:6" s="25" customFormat="1" x14ac:dyDescent="0.25">
      <c r="A9" s="23" t="s">
        <v>471</v>
      </c>
      <c r="B9" s="18" t="s">
        <v>547</v>
      </c>
      <c r="C9" s="32">
        <v>0</v>
      </c>
      <c r="D9" s="32">
        <v>0</v>
      </c>
      <c r="E9" s="18" t="s">
        <v>556</v>
      </c>
      <c r="F9" s="18" t="s">
        <v>557</v>
      </c>
    </row>
    <row r="10" spans="1:6" s="25" customFormat="1" x14ac:dyDescent="0.25">
      <c r="A10" s="23" t="s">
        <v>598</v>
      </c>
      <c r="B10" s="18" t="s">
        <v>547</v>
      </c>
      <c r="C10" s="32">
        <v>0</v>
      </c>
      <c r="D10" s="32">
        <v>0</v>
      </c>
      <c r="E10" s="18" t="s">
        <v>556</v>
      </c>
      <c r="F10" s="18" t="s">
        <v>557</v>
      </c>
    </row>
    <row r="11" spans="1:6" s="25" customFormat="1" x14ac:dyDescent="0.25">
      <c r="A11" s="23" t="s">
        <v>472</v>
      </c>
      <c r="B11" s="18" t="s">
        <v>547</v>
      </c>
      <c r="C11" s="32">
        <v>0</v>
      </c>
      <c r="D11" s="32">
        <v>0</v>
      </c>
      <c r="E11" s="18" t="s">
        <v>556</v>
      </c>
      <c r="F11" s="18" t="s">
        <v>557</v>
      </c>
    </row>
    <row r="12" spans="1:6" s="25" customFormat="1" x14ac:dyDescent="0.25">
      <c r="A12" s="23" t="s">
        <v>606</v>
      </c>
      <c r="B12" s="18" t="s">
        <v>547</v>
      </c>
      <c r="C12" s="32">
        <v>0</v>
      </c>
      <c r="D12" s="32">
        <v>0</v>
      </c>
      <c r="E12" s="18" t="s">
        <v>556</v>
      </c>
      <c r="F12" s="18" t="s">
        <v>557</v>
      </c>
    </row>
    <row r="13" spans="1:6" s="25" customFormat="1" x14ac:dyDescent="0.25">
      <c r="A13" s="23" t="s">
        <v>474</v>
      </c>
      <c r="B13" s="18" t="s">
        <v>547</v>
      </c>
      <c r="C13" s="32">
        <v>0</v>
      </c>
      <c r="D13" s="32">
        <v>0</v>
      </c>
      <c r="E13" s="18" t="s">
        <v>556</v>
      </c>
      <c r="F13" s="18" t="s">
        <v>557</v>
      </c>
    </row>
    <row r="14" spans="1:6" s="25" customFormat="1" x14ac:dyDescent="0.25">
      <c r="A14" s="23" t="s">
        <v>567</v>
      </c>
      <c r="B14" s="18" t="s">
        <v>547</v>
      </c>
      <c r="C14" s="32">
        <v>0</v>
      </c>
      <c r="D14" s="32">
        <v>0</v>
      </c>
      <c r="E14" s="18" t="s">
        <v>556</v>
      </c>
      <c r="F14" s="18" t="s">
        <v>557</v>
      </c>
    </row>
    <row r="15" spans="1:6" s="25" customFormat="1" x14ac:dyDescent="0.25">
      <c r="A15" s="23" t="s">
        <v>586</v>
      </c>
      <c r="B15" s="18" t="s">
        <v>547</v>
      </c>
      <c r="C15" s="32">
        <v>0</v>
      </c>
      <c r="D15" s="32">
        <v>0</v>
      </c>
      <c r="E15" s="18" t="s">
        <v>556</v>
      </c>
      <c r="F15" s="18" t="s">
        <v>557</v>
      </c>
    </row>
    <row r="16" spans="1:6" s="25" customFormat="1" ht="15.75" customHeight="1" x14ac:dyDescent="0.25">
      <c r="A16" s="23" t="s">
        <v>580</v>
      </c>
      <c r="B16" s="18" t="s">
        <v>559</v>
      </c>
      <c r="C16" s="32">
        <v>704.05</v>
      </c>
      <c r="D16" s="32">
        <v>704.05</v>
      </c>
      <c r="E16" s="18" t="s">
        <v>556</v>
      </c>
      <c r="F16" s="18" t="s">
        <v>557</v>
      </c>
    </row>
    <row r="17" spans="1:6" s="25" customFormat="1" x14ac:dyDescent="0.25">
      <c r="A17" s="23" t="s">
        <v>530</v>
      </c>
      <c r="B17" s="18" t="s">
        <v>547</v>
      </c>
      <c r="C17" s="32">
        <v>0</v>
      </c>
      <c r="D17" s="32">
        <v>0</v>
      </c>
      <c r="E17" s="18" t="s">
        <v>556</v>
      </c>
      <c r="F17" s="18" t="s">
        <v>557</v>
      </c>
    </row>
    <row r="18" spans="1:6" s="25" customFormat="1" ht="18.75" customHeight="1" x14ac:dyDescent="0.25">
      <c r="A18" s="23" t="s">
        <v>531</v>
      </c>
      <c r="B18" s="18" t="s">
        <v>547</v>
      </c>
      <c r="C18" s="32">
        <v>0</v>
      </c>
      <c r="D18" s="32">
        <v>0</v>
      </c>
      <c r="E18" s="18" t="s">
        <v>556</v>
      </c>
      <c r="F18" s="18" t="s">
        <v>557</v>
      </c>
    </row>
    <row r="19" spans="1:6" s="25" customFormat="1" ht="18.75" customHeight="1" x14ac:dyDescent="0.25">
      <c r="A19" s="23" t="s">
        <v>475</v>
      </c>
      <c r="B19" s="18" t="s">
        <v>547</v>
      </c>
      <c r="C19" s="32">
        <v>704.05</v>
      </c>
      <c r="D19" s="32">
        <v>704.05</v>
      </c>
      <c r="E19" s="18" t="s">
        <v>556</v>
      </c>
      <c r="F19" s="18" t="s">
        <v>557</v>
      </c>
    </row>
    <row r="20" spans="1:6" s="25" customFormat="1" x14ac:dyDescent="0.25">
      <c r="A20" s="23" t="s">
        <v>476</v>
      </c>
      <c r="B20" s="18" t="s">
        <v>547</v>
      </c>
      <c r="C20" s="32">
        <v>704.05</v>
      </c>
      <c r="D20" s="32">
        <v>704.05</v>
      </c>
      <c r="E20" s="18" t="s">
        <v>556</v>
      </c>
      <c r="F20" s="18" t="s">
        <v>557</v>
      </c>
    </row>
    <row r="21" spans="1:6" s="25" customFormat="1" x14ac:dyDescent="0.25">
      <c r="A21" s="23" t="s">
        <v>477</v>
      </c>
      <c r="B21" s="18" t="s">
        <v>558</v>
      </c>
      <c r="C21" s="32">
        <v>704.05</v>
      </c>
      <c r="D21" s="32">
        <v>704.05</v>
      </c>
      <c r="E21" s="18" t="s">
        <v>556</v>
      </c>
      <c r="F21" s="18" t="s">
        <v>557</v>
      </c>
    </row>
    <row r="22" spans="1:6" s="25" customFormat="1" x14ac:dyDescent="0.25">
      <c r="A22" s="23" t="s">
        <v>478</v>
      </c>
      <c r="B22" s="18" t="s">
        <v>558</v>
      </c>
      <c r="C22" s="32">
        <v>704.05</v>
      </c>
      <c r="D22" s="32">
        <v>704.05</v>
      </c>
      <c r="E22" s="18" t="s">
        <v>556</v>
      </c>
      <c r="F22" s="18" t="s">
        <v>557</v>
      </c>
    </row>
    <row r="23" spans="1:6" s="25" customFormat="1" x14ac:dyDescent="0.25">
      <c r="A23" s="23" t="s">
        <v>479</v>
      </c>
      <c r="B23" s="18" t="s">
        <v>558</v>
      </c>
      <c r="C23" s="32">
        <v>704.05</v>
      </c>
      <c r="D23" s="32">
        <v>704.05</v>
      </c>
      <c r="E23" s="18" t="s">
        <v>556</v>
      </c>
      <c r="F23" s="18" t="s">
        <v>557</v>
      </c>
    </row>
    <row r="24" spans="1:6" s="25" customFormat="1" x14ac:dyDescent="0.25">
      <c r="A24" s="23" t="s">
        <v>480</v>
      </c>
      <c r="B24" s="18" t="s">
        <v>558</v>
      </c>
      <c r="C24" s="32">
        <v>704.05</v>
      </c>
      <c r="D24" s="32">
        <v>704.05</v>
      </c>
      <c r="E24" s="18" t="s">
        <v>556</v>
      </c>
      <c r="F24" s="18" t="s">
        <v>557</v>
      </c>
    </row>
    <row r="25" spans="1:6" s="25" customFormat="1" x14ac:dyDescent="0.25">
      <c r="A25" s="23" t="s">
        <v>481</v>
      </c>
      <c r="B25" s="18" t="s">
        <v>558</v>
      </c>
      <c r="C25" s="32">
        <v>704.05</v>
      </c>
      <c r="D25" s="32">
        <v>704.05</v>
      </c>
      <c r="E25" s="18" t="s">
        <v>556</v>
      </c>
      <c r="F25" s="18" t="s">
        <v>557</v>
      </c>
    </row>
    <row r="26" spans="1:6" s="25" customFormat="1" x14ac:dyDescent="0.25">
      <c r="A26" s="23" t="s">
        <v>482</v>
      </c>
      <c r="B26" s="18" t="s">
        <v>558</v>
      </c>
      <c r="C26" s="32">
        <v>704.05</v>
      </c>
      <c r="D26" s="32">
        <v>704.05</v>
      </c>
      <c r="E26" s="18" t="s">
        <v>556</v>
      </c>
      <c r="F26" s="18" t="s">
        <v>557</v>
      </c>
    </row>
    <row r="27" spans="1:6" s="25" customFormat="1" x14ac:dyDescent="0.25">
      <c r="A27" s="23" t="s">
        <v>483</v>
      </c>
      <c r="B27" s="18" t="s">
        <v>558</v>
      </c>
      <c r="C27" s="32">
        <v>704.05</v>
      </c>
      <c r="D27" s="32">
        <v>704.05</v>
      </c>
      <c r="E27" s="18" t="s">
        <v>556</v>
      </c>
      <c r="F27" s="18" t="s">
        <v>557</v>
      </c>
    </row>
    <row r="28" spans="1:6" s="25" customFormat="1" x14ac:dyDescent="0.25">
      <c r="A28" s="23" t="s">
        <v>484</v>
      </c>
      <c r="B28" s="18" t="s">
        <v>558</v>
      </c>
      <c r="C28" s="32">
        <v>704.05</v>
      </c>
      <c r="D28" s="32">
        <v>704.05</v>
      </c>
      <c r="E28" s="18" t="s">
        <v>556</v>
      </c>
      <c r="F28" s="18" t="s">
        <v>557</v>
      </c>
    </row>
    <row r="29" spans="1:6" s="25" customFormat="1" x14ac:dyDescent="0.25">
      <c r="A29" s="23" t="s">
        <v>589</v>
      </c>
      <c r="B29" s="18" t="s">
        <v>558</v>
      </c>
      <c r="C29" s="32">
        <v>704.05</v>
      </c>
      <c r="D29" s="32">
        <v>704.05</v>
      </c>
      <c r="E29" s="18" t="s">
        <v>556</v>
      </c>
      <c r="F29" s="18" t="s">
        <v>557</v>
      </c>
    </row>
    <row r="30" spans="1:6" s="25" customFormat="1" x14ac:dyDescent="0.25">
      <c r="A30" s="23" t="s">
        <v>605</v>
      </c>
      <c r="B30" s="18" t="s">
        <v>558</v>
      </c>
      <c r="C30" s="32">
        <v>704.05</v>
      </c>
      <c r="D30" s="32">
        <v>704.05</v>
      </c>
      <c r="E30" s="18" t="s">
        <v>556</v>
      </c>
      <c r="F30" s="18" t="s">
        <v>557</v>
      </c>
    </row>
    <row r="31" spans="1:6" s="25" customFormat="1" x14ac:dyDescent="0.25">
      <c r="A31" s="23" t="s">
        <v>571</v>
      </c>
      <c r="B31" s="18" t="s">
        <v>558</v>
      </c>
      <c r="C31" s="32">
        <v>704.05</v>
      </c>
      <c r="D31" s="32">
        <v>704.05</v>
      </c>
      <c r="E31" s="18" t="s">
        <v>556</v>
      </c>
      <c r="F31" s="18" t="s">
        <v>557</v>
      </c>
    </row>
    <row r="32" spans="1:6" s="25" customFormat="1" x14ac:dyDescent="0.25">
      <c r="A32" s="23" t="s">
        <v>575</v>
      </c>
      <c r="B32" s="18" t="s">
        <v>558</v>
      </c>
      <c r="C32" s="32">
        <v>704.05</v>
      </c>
      <c r="D32" s="32">
        <v>704.05</v>
      </c>
      <c r="E32" s="18" t="s">
        <v>556</v>
      </c>
      <c r="F32" s="18" t="s">
        <v>557</v>
      </c>
    </row>
    <row r="33" spans="1:6" s="25" customFormat="1" x14ac:dyDescent="0.25">
      <c r="A33" s="23" t="s">
        <v>623</v>
      </c>
      <c r="B33" s="18" t="s">
        <v>558</v>
      </c>
      <c r="C33" s="32">
        <v>704.05</v>
      </c>
      <c r="D33" s="32">
        <v>704.05</v>
      </c>
      <c r="E33" s="18" t="s">
        <v>556</v>
      </c>
      <c r="F33" s="18" t="s">
        <v>557</v>
      </c>
    </row>
    <row r="34" spans="1:6" s="25" customFormat="1" x14ac:dyDescent="0.25">
      <c r="A34" s="23" t="s">
        <v>624</v>
      </c>
      <c r="B34" s="18" t="s">
        <v>558</v>
      </c>
      <c r="C34" s="32">
        <v>704.05</v>
      </c>
      <c r="D34" s="32">
        <v>704.05</v>
      </c>
      <c r="E34" s="18" t="s">
        <v>556</v>
      </c>
      <c r="F34" s="18" t="s">
        <v>557</v>
      </c>
    </row>
    <row r="35" spans="1:6" s="25" customFormat="1" x14ac:dyDescent="0.25">
      <c r="A35" s="23" t="s">
        <v>485</v>
      </c>
      <c r="B35" s="18" t="s">
        <v>558</v>
      </c>
      <c r="C35" s="32">
        <v>704.05</v>
      </c>
      <c r="D35" s="32">
        <v>704.05</v>
      </c>
      <c r="E35" s="18" t="s">
        <v>556</v>
      </c>
      <c r="F35" s="18" t="s">
        <v>557</v>
      </c>
    </row>
    <row r="36" spans="1:6" s="25" customFormat="1" x14ac:dyDescent="0.25">
      <c r="A36" s="23" t="s">
        <v>495</v>
      </c>
      <c r="B36" s="18" t="s">
        <v>558</v>
      </c>
      <c r="C36" s="32">
        <v>704.05</v>
      </c>
      <c r="D36" s="32">
        <v>704.05</v>
      </c>
      <c r="E36" s="18" t="s">
        <v>556</v>
      </c>
      <c r="F36" s="18" t="s">
        <v>557</v>
      </c>
    </row>
    <row r="37" spans="1:6" s="25" customFormat="1" x14ac:dyDescent="0.25">
      <c r="A37" s="23" t="s">
        <v>489</v>
      </c>
      <c r="B37" s="18" t="s">
        <v>558</v>
      </c>
      <c r="C37" s="32">
        <v>704.05</v>
      </c>
      <c r="D37" s="32">
        <v>704.05</v>
      </c>
      <c r="E37" s="18" t="s">
        <v>556</v>
      </c>
      <c r="F37" s="18" t="s">
        <v>557</v>
      </c>
    </row>
    <row r="38" spans="1:6" s="25" customFormat="1" x14ac:dyDescent="0.25">
      <c r="A38" s="23" t="s">
        <v>486</v>
      </c>
      <c r="B38" s="18" t="s">
        <v>558</v>
      </c>
      <c r="C38" s="32">
        <v>704.05</v>
      </c>
      <c r="D38" s="32">
        <v>704.05</v>
      </c>
      <c r="E38" s="18" t="s">
        <v>556</v>
      </c>
      <c r="F38" s="18" t="s">
        <v>557</v>
      </c>
    </row>
    <row r="39" spans="1:6" s="25" customFormat="1" x14ac:dyDescent="0.25">
      <c r="A39" s="23" t="s">
        <v>487</v>
      </c>
      <c r="B39" s="18" t="s">
        <v>558</v>
      </c>
      <c r="C39" s="32">
        <v>704.05</v>
      </c>
      <c r="D39" s="32">
        <v>704.05</v>
      </c>
      <c r="E39" s="18" t="s">
        <v>556</v>
      </c>
      <c r="F39" s="18" t="s">
        <v>557</v>
      </c>
    </row>
    <row r="40" spans="1:6" s="25" customFormat="1" x14ac:dyDescent="0.25">
      <c r="A40" s="23" t="s">
        <v>488</v>
      </c>
      <c r="B40" s="18" t="s">
        <v>558</v>
      </c>
      <c r="C40" s="32">
        <v>704.05</v>
      </c>
      <c r="D40" s="32">
        <v>704.05</v>
      </c>
      <c r="E40" s="18" t="s">
        <v>556</v>
      </c>
      <c r="F40" s="18" t="s">
        <v>557</v>
      </c>
    </row>
    <row r="41" spans="1:6" s="25" customFormat="1" x14ac:dyDescent="0.25">
      <c r="A41" s="23" t="s">
        <v>490</v>
      </c>
      <c r="B41" s="18" t="s">
        <v>558</v>
      </c>
      <c r="C41" s="32">
        <v>704.05</v>
      </c>
      <c r="D41" s="32">
        <v>704.05</v>
      </c>
      <c r="E41" s="18" t="s">
        <v>556</v>
      </c>
      <c r="F41" s="18" t="s">
        <v>557</v>
      </c>
    </row>
    <row r="42" spans="1:6" s="25" customFormat="1" x14ac:dyDescent="0.25">
      <c r="A42" s="23" t="s">
        <v>601</v>
      </c>
      <c r="B42" s="18" t="s">
        <v>559</v>
      </c>
      <c r="C42" s="32">
        <v>704.05</v>
      </c>
      <c r="D42" s="32">
        <v>704.05</v>
      </c>
      <c r="E42" s="18" t="s">
        <v>556</v>
      </c>
      <c r="F42" s="18" t="s">
        <v>557</v>
      </c>
    </row>
    <row r="43" spans="1:6" s="25" customFormat="1" x14ac:dyDescent="0.25">
      <c r="A43" s="23" t="s">
        <v>491</v>
      </c>
      <c r="B43" s="18" t="s">
        <v>559</v>
      </c>
      <c r="C43" s="32">
        <v>704.05</v>
      </c>
      <c r="D43" s="32">
        <v>704.05</v>
      </c>
      <c r="E43" s="18" t="s">
        <v>556</v>
      </c>
      <c r="F43" s="18" t="s">
        <v>557</v>
      </c>
    </row>
    <row r="44" spans="1:6" s="25" customFormat="1" x14ac:dyDescent="0.25">
      <c r="A44" s="23" t="s">
        <v>492</v>
      </c>
      <c r="B44" s="18" t="s">
        <v>558</v>
      </c>
      <c r="C44" s="32">
        <v>704.05</v>
      </c>
      <c r="D44" s="32">
        <v>704.05</v>
      </c>
      <c r="E44" s="18" t="s">
        <v>556</v>
      </c>
      <c r="F44" s="18" t="s">
        <v>557</v>
      </c>
    </row>
    <row r="45" spans="1:6" s="25" customFormat="1" x14ac:dyDescent="0.25">
      <c r="A45" s="23" t="s">
        <v>493</v>
      </c>
      <c r="B45" s="18" t="s">
        <v>558</v>
      </c>
      <c r="C45" s="32">
        <v>704.05</v>
      </c>
      <c r="D45" s="32">
        <v>704.05</v>
      </c>
      <c r="E45" s="18" t="s">
        <v>556</v>
      </c>
      <c r="F45" s="18" t="s">
        <v>557</v>
      </c>
    </row>
    <row r="46" spans="1:6" s="25" customFormat="1" x14ac:dyDescent="0.25">
      <c r="A46" s="23" t="s">
        <v>494</v>
      </c>
      <c r="B46" s="18" t="s">
        <v>559</v>
      </c>
      <c r="C46" s="32">
        <v>704.05</v>
      </c>
      <c r="D46" s="32">
        <v>704.05</v>
      </c>
      <c r="E46" s="18" t="s">
        <v>556</v>
      </c>
      <c r="F46" s="18" t="s">
        <v>557</v>
      </c>
    </row>
    <row r="47" spans="1:6" s="25" customFormat="1" x14ac:dyDescent="0.25">
      <c r="A47" s="23" t="s">
        <v>496</v>
      </c>
      <c r="B47" s="18" t="s">
        <v>559</v>
      </c>
      <c r="C47" s="32">
        <v>704.05</v>
      </c>
      <c r="D47" s="32">
        <v>704.05</v>
      </c>
      <c r="E47" s="18" t="s">
        <v>556</v>
      </c>
      <c r="F47" s="18" t="s">
        <v>557</v>
      </c>
    </row>
    <row r="48" spans="1:6" s="25" customFormat="1" x14ac:dyDescent="0.25">
      <c r="A48" s="23" t="s">
        <v>583</v>
      </c>
      <c r="B48" s="18" t="s">
        <v>559</v>
      </c>
      <c r="C48" s="32">
        <v>704.05</v>
      </c>
      <c r="D48" s="32">
        <v>704.05</v>
      </c>
      <c r="E48" s="18" t="s">
        <v>556</v>
      </c>
      <c r="F48" s="18" t="s">
        <v>557</v>
      </c>
    </row>
    <row r="49" spans="1:6" s="25" customFormat="1" x14ac:dyDescent="0.25">
      <c r="A49" s="23" t="s">
        <v>497</v>
      </c>
      <c r="B49" s="18" t="s">
        <v>559</v>
      </c>
      <c r="C49" s="32">
        <v>704.05</v>
      </c>
      <c r="D49" s="32">
        <v>704.05</v>
      </c>
      <c r="E49" s="18" t="s">
        <v>556</v>
      </c>
      <c r="F49" s="18" t="s">
        <v>557</v>
      </c>
    </row>
    <row r="50" spans="1:6" s="25" customFormat="1" x14ac:dyDescent="0.25">
      <c r="A50" s="23" t="s">
        <v>498</v>
      </c>
      <c r="B50" s="18" t="s">
        <v>559</v>
      </c>
      <c r="C50" s="32">
        <v>704.05</v>
      </c>
      <c r="D50" s="32">
        <v>704.05</v>
      </c>
      <c r="E50" s="18" t="s">
        <v>556</v>
      </c>
      <c r="F50" s="18" t="s">
        <v>557</v>
      </c>
    </row>
    <row r="51" spans="1:6" s="25" customFormat="1" x14ac:dyDescent="0.25">
      <c r="A51" s="23" t="s">
        <v>564</v>
      </c>
      <c r="B51" s="18" t="s">
        <v>559</v>
      </c>
      <c r="C51" s="32">
        <v>704.05</v>
      </c>
      <c r="D51" s="32">
        <v>704.05</v>
      </c>
      <c r="E51" s="18" t="s">
        <v>556</v>
      </c>
      <c r="F51" s="18" t="s">
        <v>557</v>
      </c>
    </row>
    <row r="52" spans="1:6" s="25" customFormat="1" x14ac:dyDescent="0.25">
      <c r="A52" s="23" t="s">
        <v>499</v>
      </c>
      <c r="B52" s="18" t="s">
        <v>560</v>
      </c>
      <c r="C52" s="32">
        <f>704.05+463.6</f>
        <v>1167.6500000000001</v>
      </c>
      <c r="D52" s="32">
        <v>1167.6500000000001</v>
      </c>
      <c r="E52" s="18" t="s">
        <v>556</v>
      </c>
      <c r="F52" s="18" t="s">
        <v>557</v>
      </c>
    </row>
    <row r="53" spans="1:6" s="25" customFormat="1" x14ac:dyDescent="0.25">
      <c r="A53" s="23" t="s">
        <v>500</v>
      </c>
      <c r="B53" s="18" t="s">
        <v>560</v>
      </c>
      <c r="C53" s="32">
        <v>1167.6500000000001</v>
      </c>
      <c r="D53" s="32">
        <v>1167.6500000000001</v>
      </c>
      <c r="E53" s="18" t="s">
        <v>556</v>
      </c>
      <c r="F53" s="18" t="s">
        <v>557</v>
      </c>
    </row>
    <row r="54" spans="1:6" s="25" customFormat="1" x14ac:dyDescent="0.25">
      <c r="A54" s="23" t="s">
        <v>501</v>
      </c>
      <c r="B54" s="18" t="s">
        <v>560</v>
      </c>
      <c r="C54" s="32">
        <v>1167.6500000000001</v>
      </c>
      <c r="D54" s="32">
        <v>1167.6500000000001</v>
      </c>
      <c r="E54" s="18" t="s">
        <v>556</v>
      </c>
      <c r="F54" s="18" t="s">
        <v>557</v>
      </c>
    </row>
    <row r="55" spans="1:6" s="25" customFormat="1" x14ac:dyDescent="0.25">
      <c r="A55" s="23" t="s">
        <v>502</v>
      </c>
      <c r="B55" s="18" t="s">
        <v>560</v>
      </c>
      <c r="C55" s="32">
        <v>1167.6500000000001</v>
      </c>
      <c r="D55" s="32">
        <v>1167.6500000000001</v>
      </c>
      <c r="E55" s="18" t="s">
        <v>556</v>
      </c>
      <c r="F55" s="18" t="s">
        <v>557</v>
      </c>
    </row>
    <row r="56" spans="1:6" s="25" customFormat="1" x14ac:dyDescent="0.25">
      <c r="A56" s="23" t="s">
        <v>503</v>
      </c>
      <c r="B56" s="18" t="s">
        <v>560</v>
      </c>
      <c r="C56" s="32">
        <v>1167.6500000000001</v>
      </c>
      <c r="D56" s="32">
        <v>1167.6500000000001</v>
      </c>
      <c r="E56" s="18" t="s">
        <v>556</v>
      </c>
      <c r="F56" s="18" t="s">
        <v>557</v>
      </c>
    </row>
    <row r="57" spans="1:6" s="25" customFormat="1" x14ac:dyDescent="0.25">
      <c r="A57" s="23" t="s">
        <v>504</v>
      </c>
      <c r="B57" s="18" t="s">
        <v>560</v>
      </c>
      <c r="C57" s="32">
        <v>1167.6500000000001</v>
      </c>
      <c r="D57" s="32">
        <v>1167.6500000000001</v>
      </c>
      <c r="E57" s="18" t="s">
        <v>556</v>
      </c>
      <c r="F57" s="18" t="s">
        <v>557</v>
      </c>
    </row>
    <row r="58" spans="1:6" s="25" customFormat="1" x14ac:dyDescent="0.25">
      <c r="A58" s="23" t="s">
        <v>505</v>
      </c>
      <c r="B58" s="18" t="s">
        <v>560</v>
      </c>
      <c r="C58" s="32">
        <v>1167.6500000000001</v>
      </c>
      <c r="D58" s="32">
        <v>1167.6500000000001</v>
      </c>
      <c r="E58" s="18" t="s">
        <v>556</v>
      </c>
      <c r="F58" s="18" t="s">
        <v>557</v>
      </c>
    </row>
    <row r="59" spans="1:6" s="25" customFormat="1" x14ac:dyDescent="0.25">
      <c r="A59" s="23" t="s">
        <v>506</v>
      </c>
      <c r="B59" s="18" t="s">
        <v>560</v>
      </c>
      <c r="C59" s="32">
        <v>1167.6500000000001</v>
      </c>
      <c r="D59" s="32">
        <v>1167.6500000000001</v>
      </c>
      <c r="E59" s="18" t="s">
        <v>556</v>
      </c>
      <c r="F59" s="18" t="s">
        <v>557</v>
      </c>
    </row>
    <row r="60" spans="1:6" s="25" customFormat="1" x14ac:dyDescent="0.25">
      <c r="A60" s="23" t="s">
        <v>507</v>
      </c>
      <c r="B60" s="18" t="s">
        <v>560</v>
      </c>
      <c r="C60" s="32">
        <v>1167.6500000000001</v>
      </c>
      <c r="D60" s="32">
        <v>1167.6500000000001</v>
      </c>
      <c r="E60" s="18" t="s">
        <v>556</v>
      </c>
      <c r="F60" s="18" t="s">
        <v>557</v>
      </c>
    </row>
    <row r="61" spans="1:6" s="25" customFormat="1" x14ac:dyDescent="0.25">
      <c r="A61" s="23" t="s">
        <v>508</v>
      </c>
      <c r="B61" s="18" t="s">
        <v>560</v>
      </c>
      <c r="C61" s="32">
        <v>1167.6500000000001</v>
      </c>
      <c r="D61" s="32">
        <v>1167.6500000000001</v>
      </c>
      <c r="E61" s="18" t="s">
        <v>556</v>
      </c>
      <c r="F61" s="18" t="s">
        <v>557</v>
      </c>
    </row>
    <row r="62" spans="1:6" s="25" customFormat="1" x14ac:dyDescent="0.25">
      <c r="A62" s="23" t="s">
        <v>509</v>
      </c>
      <c r="B62" s="18" t="s">
        <v>560</v>
      </c>
      <c r="C62" s="32">
        <v>1167.6500000000001</v>
      </c>
      <c r="D62" s="32">
        <v>1167.6500000000001</v>
      </c>
      <c r="E62" s="18" t="s">
        <v>556</v>
      </c>
      <c r="F62" s="18" t="s">
        <v>557</v>
      </c>
    </row>
    <row r="63" spans="1:6" s="25" customFormat="1" x14ac:dyDescent="0.25">
      <c r="A63" s="23" t="s">
        <v>510</v>
      </c>
      <c r="B63" s="18" t="s">
        <v>560</v>
      </c>
      <c r="C63" s="32">
        <v>1167.6500000000001</v>
      </c>
      <c r="D63" s="32">
        <v>1167.6500000000001</v>
      </c>
      <c r="E63" s="18" t="s">
        <v>556</v>
      </c>
      <c r="F63" s="18" t="s">
        <v>557</v>
      </c>
    </row>
    <row r="64" spans="1:6" s="25" customFormat="1" x14ac:dyDescent="0.25">
      <c r="A64" s="23" t="s">
        <v>511</v>
      </c>
      <c r="B64" s="18" t="s">
        <v>560</v>
      </c>
      <c r="C64" s="32">
        <f>686.4+410.48</f>
        <v>1096.8800000000001</v>
      </c>
      <c r="D64" s="32">
        <v>1096.8800000000001</v>
      </c>
      <c r="E64" s="18" t="s">
        <v>556</v>
      </c>
      <c r="F64" s="18" t="s">
        <v>557</v>
      </c>
    </row>
    <row r="65" spans="1:6" s="25" customFormat="1" x14ac:dyDescent="0.25">
      <c r="A65" s="23" t="s">
        <v>512</v>
      </c>
      <c r="B65" s="18" t="s">
        <v>560</v>
      </c>
      <c r="C65" s="32">
        <v>1096.8800000000001</v>
      </c>
      <c r="D65" s="32">
        <v>1096.8800000000001</v>
      </c>
      <c r="E65" s="18" t="s">
        <v>556</v>
      </c>
      <c r="F65" s="18" t="s">
        <v>557</v>
      </c>
    </row>
    <row r="66" spans="1:6" s="25" customFormat="1" x14ac:dyDescent="0.25">
      <c r="A66" s="23" t="s">
        <v>513</v>
      </c>
      <c r="B66" s="18" t="s">
        <v>560</v>
      </c>
      <c r="C66" s="32">
        <v>1096.8800000000001</v>
      </c>
      <c r="D66" s="32">
        <v>1096.8800000000001</v>
      </c>
      <c r="E66" s="18" t="s">
        <v>556</v>
      </c>
      <c r="F66" s="18" t="s">
        <v>557</v>
      </c>
    </row>
    <row r="67" spans="1:6" s="25" customFormat="1" x14ac:dyDescent="0.25">
      <c r="A67" s="23" t="s">
        <v>514</v>
      </c>
      <c r="B67" s="18" t="s">
        <v>560</v>
      </c>
      <c r="C67" s="32">
        <f>633.6+378.9</f>
        <v>1012.5</v>
      </c>
      <c r="D67" s="32">
        <v>1012.5</v>
      </c>
      <c r="E67" s="18" t="s">
        <v>556</v>
      </c>
      <c r="F67" s="18" t="s">
        <v>557</v>
      </c>
    </row>
    <row r="68" spans="1:6" s="25" customFormat="1" x14ac:dyDescent="0.25">
      <c r="A68" s="23" t="s">
        <v>515</v>
      </c>
      <c r="B68" s="18" t="s">
        <v>560</v>
      </c>
      <c r="C68" s="32">
        <v>1096.8800000000001</v>
      </c>
      <c r="D68" s="32">
        <v>1096.8800000000001</v>
      </c>
      <c r="E68" s="18" t="s">
        <v>556</v>
      </c>
      <c r="F68" s="18" t="s">
        <v>557</v>
      </c>
    </row>
    <row r="69" spans="1:6" s="25" customFormat="1" x14ac:dyDescent="0.25">
      <c r="A69" s="23" t="s">
        <v>516</v>
      </c>
      <c r="B69" s="18" t="s">
        <v>560</v>
      </c>
      <c r="C69" s="32">
        <v>1096.8800000000001</v>
      </c>
      <c r="D69" s="32">
        <v>1096.8800000000001</v>
      </c>
      <c r="E69" s="18" t="s">
        <v>556</v>
      </c>
      <c r="F69" s="18" t="s">
        <v>557</v>
      </c>
    </row>
    <row r="70" spans="1:6" s="25" customFormat="1" x14ac:dyDescent="0.25">
      <c r="A70" s="23" t="s">
        <v>517</v>
      </c>
      <c r="B70" s="18" t="s">
        <v>560</v>
      </c>
      <c r="C70" s="32">
        <v>1096.8800000000001</v>
      </c>
      <c r="D70" s="32">
        <v>1096.8800000000001</v>
      </c>
      <c r="E70" s="18" t="s">
        <v>556</v>
      </c>
      <c r="F70" s="18" t="s">
        <v>557</v>
      </c>
    </row>
    <row r="71" spans="1:6" s="25" customFormat="1" x14ac:dyDescent="0.25">
      <c r="A71" s="23" t="s">
        <v>518</v>
      </c>
      <c r="B71" s="18" t="s">
        <v>560</v>
      </c>
      <c r="C71" s="32">
        <v>1096.8800000000001</v>
      </c>
      <c r="D71" s="32">
        <v>1096.8800000000001</v>
      </c>
      <c r="E71" s="18" t="s">
        <v>556</v>
      </c>
      <c r="F71" s="18" t="s">
        <v>557</v>
      </c>
    </row>
    <row r="72" spans="1:6" s="25" customFormat="1" x14ac:dyDescent="0.25">
      <c r="A72" s="23" t="s">
        <v>519</v>
      </c>
      <c r="B72" s="18" t="s">
        <v>560</v>
      </c>
      <c r="C72" s="32">
        <v>1096.8800000000001</v>
      </c>
      <c r="D72" s="32">
        <v>1096.8800000000001</v>
      </c>
      <c r="E72" s="18" t="s">
        <v>556</v>
      </c>
      <c r="F72" s="18" t="s">
        <v>557</v>
      </c>
    </row>
    <row r="73" spans="1:6" s="25" customFormat="1" x14ac:dyDescent="0.25">
      <c r="A73" s="23" t="s">
        <v>520</v>
      </c>
      <c r="B73" s="18" t="s">
        <v>560</v>
      </c>
      <c r="C73" s="32">
        <v>1096.8800000000001</v>
      </c>
      <c r="D73" s="32">
        <v>1096.8800000000001</v>
      </c>
      <c r="E73" s="18" t="s">
        <v>556</v>
      </c>
      <c r="F73" s="18" t="s">
        <v>557</v>
      </c>
    </row>
    <row r="74" spans="1:6" s="25" customFormat="1" x14ac:dyDescent="0.25">
      <c r="A74" s="23" t="s">
        <v>521</v>
      </c>
      <c r="B74" s="18" t="s">
        <v>560</v>
      </c>
      <c r="C74" s="32">
        <v>1096.8800000000001</v>
      </c>
      <c r="D74" s="32">
        <v>1096.8800000000001</v>
      </c>
      <c r="E74" s="18" t="s">
        <v>556</v>
      </c>
      <c r="F74" s="18" t="s">
        <v>557</v>
      </c>
    </row>
    <row r="75" spans="1:6" s="25" customFormat="1" x14ac:dyDescent="0.25">
      <c r="A75" s="23" t="s">
        <v>522</v>
      </c>
      <c r="B75" s="18" t="s">
        <v>560</v>
      </c>
      <c r="C75" s="32">
        <v>1096.8800000000001</v>
      </c>
      <c r="D75" s="32">
        <v>1096.8800000000001</v>
      </c>
      <c r="E75" s="18" t="s">
        <v>556</v>
      </c>
      <c r="F75" s="18" t="s">
        <v>557</v>
      </c>
    </row>
    <row r="76" spans="1:6" s="25" customFormat="1" x14ac:dyDescent="0.25">
      <c r="A76" s="23" t="s">
        <v>523</v>
      </c>
      <c r="B76" s="18" t="s">
        <v>560</v>
      </c>
      <c r="C76" s="32">
        <v>1096.8800000000001</v>
      </c>
      <c r="D76" s="32">
        <v>1096.8800000000001</v>
      </c>
      <c r="E76" s="18" t="s">
        <v>556</v>
      </c>
      <c r="F76" s="18" t="s">
        <v>557</v>
      </c>
    </row>
    <row r="77" spans="1:6" s="25" customFormat="1" x14ac:dyDescent="0.25">
      <c r="A77" s="23" t="s">
        <v>524</v>
      </c>
      <c r="B77" s="18" t="s">
        <v>560</v>
      </c>
      <c r="C77" s="32">
        <v>1096.8800000000001</v>
      </c>
      <c r="D77" s="32">
        <v>1096.8800000000001</v>
      </c>
      <c r="E77" s="18" t="s">
        <v>556</v>
      </c>
      <c r="F77" s="18" t="s">
        <v>557</v>
      </c>
    </row>
    <row r="78" spans="1:6" s="25" customFormat="1" x14ac:dyDescent="0.25">
      <c r="A78" s="23" t="s">
        <v>525</v>
      </c>
      <c r="B78" s="18" t="s">
        <v>560</v>
      </c>
      <c r="C78" s="32">
        <v>1096.8800000000001</v>
      </c>
      <c r="D78" s="32">
        <v>1096.8800000000001</v>
      </c>
      <c r="E78" s="18" t="s">
        <v>556</v>
      </c>
      <c r="F78" s="18" t="s">
        <v>557</v>
      </c>
    </row>
    <row r="79" spans="1:6" s="25" customFormat="1" ht="18" customHeight="1" x14ac:dyDescent="0.25">
      <c r="A79" s="23" t="s">
        <v>526</v>
      </c>
      <c r="B79" s="18" t="s">
        <v>560</v>
      </c>
      <c r="C79" s="32">
        <v>1068.75</v>
      </c>
      <c r="D79" s="32">
        <v>1068.75</v>
      </c>
      <c r="E79" s="18" t="s">
        <v>556</v>
      </c>
      <c r="F79" s="18" t="s">
        <v>557</v>
      </c>
    </row>
    <row r="80" spans="1:6" s="25" customFormat="1" ht="18" customHeight="1" x14ac:dyDescent="0.25">
      <c r="A80" s="23" t="s">
        <v>527</v>
      </c>
      <c r="B80" s="18" t="s">
        <v>560</v>
      </c>
      <c r="C80" s="32">
        <f>475.2+284.18</f>
        <v>759.38</v>
      </c>
      <c r="D80" s="32">
        <f>475.2+284.18</f>
        <v>759.38</v>
      </c>
      <c r="E80" s="18" t="s">
        <v>556</v>
      </c>
      <c r="F80" s="18" t="s">
        <v>557</v>
      </c>
    </row>
    <row r="81" spans="1:6" s="25" customFormat="1" ht="18" customHeight="1" x14ac:dyDescent="0.25">
      <c r="A81" s="23" t="s">
        <v>528</v>
      </c>
      <c r="B81" s="18" t="s">
        <v>560</v>
      </c>
      <c r="C81" s="32">
        <v>1096.8800000000001</v>
      </c>
      <c r="D81" s="32">
        <v>1096.8800000000001</v>
      </c>
      <c r="E81" s="18" t="s">
        <v>556</v>
      </c>
      <c r="F81" s="18" t="s">
        <v>557</v>
      </c>
    </row>
    <row r="82" spans="1:6" s="25" customFormat="1" ht="18" customHeight="1" x14ac:dyDescent="0.25">
      <c r="A82" s="23" t="s">
        <v>529</v>
      </c>
      <c r="B82" s="18" t="s">
        <v>560</v>
      </c>
      <c r="C82" s="32">
        <v>1096.8800000000001</v>
      </c>
      <c r="D82" s="32">
        <v>1096.8800000000001</v>
      </c>
      <c r="E82" s="18" t="s">
        <v>556</v>
      </c>
      <c r="F82" s="18" t="s">
        <v>557</v>
      </c>
    </row>
    <row r="83" spans="1:6" s="25" customFormat="1" ht="18" customHeight="1" x14ac:dyDescent="0.25">
      <c r="A83" s="23" t="s">
        <v>628</v>
      </c>
      <c r="B83" s="18" t="s">
        <v>560</v>
      </c>
      <c r="C83" s="32">
        <v>1096.8800000000001</v>
      </c>
      <c r="D83" s="32">
        <v>1096.8800000000001</v>
      </c>
      <c r="E83" s="18" t="s">
        <v>556</v>
      </c>
      <c r="F83" s="18" t="s">
        <v>557</v>
      </c>
    </row>
    <row r="84" spans="1:6" s="25" customFormat="1" ht="18" customHeight="1" x14ac:dyDescent="0.25">
      <c r="A84" s="23" t="s">
        <v>613</v>
      </c>
      <c r="B84" s="18" t="s">
        <v>547</v>
      </c>
      <c r="C84" s="32">
        <v>0</v>
      </c>
      <c r="D84" s="32">
        <v>0</v>
      </c>
      <c r="E84" s="18" t="s">
        <v>556</v>
      </c>
      <c r="F84" s="18" t="s">
        <v>557</v>
      </c>
    </row>
    <row r="85" spans="1:6" s="25" customFormat="1" ht="18" customHeight="1" x14ac:dyDescent="0.25">
      <c r="A85" s="23" t="s">
        <v>532</v>
      </c>
      <c r="B85" s="18" t="s">
        <v>560</v>
      </c>
      <c r="C85" s="32">
        <f>686.4+341.25</f>
        <v>1027.6500000000001</v>
      </c>
      <c r="D85" s="32">
        <v>1027.6500000000001</v>
      </c>
      <c r="E85" s="18" t="s">
        <v>556</v>
      </c>
      <c r="F85" s="18" t="s">
        <v>557</v>
      </c>
    </row>
    <row r="86" spans="1:6" s="25" customFormat="1" ht="18" customHeight="1" x14ac:dyDescent="0.25">
      <c r="A86" s="23" t="s">
        <v>534</v>
      </c>
      <c r="B86" s="18" t="s">
        <v>560</v>
      </c>
      <c r="C86" s="32">
        <f>668.8+332.5</f>
        <v>1001.3</v>
      </c>
      <c r="D86" s="32">
        <f>668.8+332.5</f>
        <v>1001.3</v>
      </c>
      <c r="E86" s="18" t="s">
        <v>556</v>
      </c>
      <c r="F86" s="18" t="s">
        <v>557</v>
      </c>
    </row>
    <row r="87" spans="1:6" s="25" customFormat="1" ht="18" customHeight="1" x14ac:dyDescent="0.25">
      <c r="A87" s="23" t="s">
        <v>535</v>
      </c>
      <c r="B87" s="18" t="s">
        <v>560</v>
      </c>
      <c r="C87" s="32">
        <f>492.8+245</f>
        <v>737.8</v>
      </c>
      <c r="D87" s="32">
        <f>492.8+245</f>
        <v>737.8</v>
      </c>
      <c r="E87" s="18" t="s">
        <v>556</v>
      </c>
      <c r="F87" s="18" t="s">
        <v>557</v>
      </c>
    </row>
    <row r="88" spans="1:6" s="25" customFormat="1" ht="18" customHeight="1" x14ac:dyDescent="0.25">
      <c r="A88" s="23" t="s">
        <v>536</v>
      </c>
      <c r="B88" s="18" t="s">
        <v>560</v>
      </c>
      <c r="C88" s="32">
        <f>580.8+288.75</f>
        <v>869.55</v>
      </c>
      <c r="D88" s="32">
        <v>869.55</v>
      </c>
      <c r="E88" s="18" t="s">
        <v>556</v>
      </c>
      <c r="F88" s="18" t="s">
        <v>557</v>
      </c>
    </row>
    <row r="89" spans="1:6" s="25" customFormat="1" ht="18" customHeight="1" x14ac:dyDescent="0.25">
      <c r="A89" s="23" t="s">
        <v>562</v>
      </c>
      <c r="B89" s="18" t="s">
        <v>560</v>
      </c>
      <c r="C89" s="32">
        <f>686.4+341.25</f>
        <v>1027.6500000000001</v>
      </c>
      <c r="D89" s="32">
        <v>1027.6500000000001</v>
      </c>
      <c r="E89" s="18" t="s">
        <v>556</v>
      </c>
      <c r="F89" s="18" t="s">
        <v>557</v>
      </c>
    </row>
    <row r="90" spans="1:6" s="25" customFormat="1" ht="18" customHeight="1" x14ac:dyDescent="0.25">
      <c r="A90" s="23" t="s">
        <v>537</v>
      </c>
      <c r="B90" s="18" t="s">
        <v>560</v>
      </c>
      <c r="C90" s="32">
        <v>1027.6500000000001</v>
      </c>
      <c r="D90" s="32">
        <v>1027.6500000000001</v>
      </c>
      <c r="E90" s="18" t="s">
        <v>556</v>
      </c>
      <c r="F90" s="18" t="s">
        <v>557</v>
      </c>
    </row>
    <row r="91" spans="1:6" s="25" customFormat="1" ht="18" customHeight="1" x14ac:dyDescent="0.25">
      <c r="A91" s="23" t="s">
        <v>538</v>
      </c>
      <c r="B91" s="18" t="s">
        <v>560</v>
      </c>
      <c r="C91" s="32">
        <v>1027.6500000000001</v>
      </c>
      <c r="D91" s="32">
        <v>1027.6500000000001</v>
      </c>
      <c r="E91" s="18" t="s">
        <v>556</v>
      </c>
      <c r="F91" s="18" t="s">
        <v>557</v>
      </c>
    </row>
    <row r="92" spans="1:6" s="25" customFormat="1" ht="18" customHeight="1" x14ac:dyDescent="0.25">
      <c r="A92" s="23" t="s">
        <v>539</v>
      </c>
      <c r="B92" s="18" t="s">
        <v>560</v>
      </c>
      <c r="C92" s="32">
        <f>580.8+288.75</f>
        <v>869.55</v>
      </c>
      <c r="D92" s="32">
        <v>869.55</v>
      </c>
      <c r="E92" s="18" t="s">
        <v>556</v>
      </c>
      <c r="F92" s="18" t="s">
        <v>557</v>
      </c>
    </row>
    <row r="93" spans="1:6" s="25" customFormat="1" ht="18" customHeight="1" x14ac:dyDescent="0.25">
      <c r="A93" s="23" t="s">
        <v>9</v>
      </c>
      <c r="B93" s="18" t="s">
        <v>560</v>
      </c>
      <c r="C93" s="32">
        <f>404.8+201.25</f>
        <v>606.04999999999995</v>
      </c>
      <c r="D93" s="32">
        <v>606.04999999999995</v>
      </c>
      <c r="E93" s="18" t="s">
        <v>556</v>
      </c>
      <c r="F93" s="18" t="s">
        <v>557</v>
      </c>
    </row>
    <row r="94" spans="1:6" s="25" customFormat="1" ht="18" customHeight="1" x14ac:dyDescent="0.25">
      <c r="A94" s="23" t="s">
        <v>14</v>
      </c>
      <c r="B94" s="18" t="s">
        <v>560</v>
      </c>
      <c r="C94" s="32">
        <f>686.4+341.25</f>
        <v>1027.6500000000001</v>
      </c>
      <c r="D94" s="32">
        <v>1027.6500000000001</v>
      </c>
      <c r="E94" s="18" t="s">
        <v>556</v>
      </c>
      <c r="F94" s="18" t="s">
        <v>557</v>
      </c>
    </row>
    <row r="95" spans="1:6" s="25" customFormat="1" ht="18" customHeight="1" x14ac:dyDescent="0.25">
      <c r="A95" s="23" t="s">
        <v>540</v>
      </c>
      <c r="B95" s="18" t="s">
        <v>547</v>
      </c>
      <c r="C95" s="32">
        <v>0</v>
      </c>
      <c r="D95" s="32">
        <v>0</v>
      </c>
      <c r="E95" s="18" t="s">
        <v>556</v>
      </c>
      <c r="F95" s="18" t="s">
        <v>557</v>
      </c>
    </row>
    <row r="96" spans="1:6" s="25" customFormat="1" ht="18" customHeight="1" x14ac:dyDescent="0.25">
      <c r="A96" s="23" t="s">
        <v>541</v>
      </c>
      <c r="B96" s="18" t="s">
        <v>547</v>
      </c>
      <c r="C96" s="32">
        <v>0</v>
      </c>
      <c r="D96" s="32">
        <v>0</v>
      </c>
      <c r="E96" s="18" t="s">
        <v>556</v>
      </c>
      <c r="F96" s="18" t="s">
        <v>557</v>
      </c>
    </row>
    <row r="97" spans="1:6" s="25" customFormat="1" ht="18" customHeight="1" x14ac:dyDescent="0.25">
      <c r="A97" s="23" t="s">
        <v>542</v>
      </c>
      <c r="B97" s="18" t="s">
        <v>560</v>
      </c>
      <c r="C97" s="32">
        <f>668.8+332.5</f>
        <v>1001.3</v>
      </c>
      <c r="D97" s="32">
        <f>668.8+332.5</f>
        <v>1001.3</v>
      </c>
      <c r="E97" s="18" t="s">
        <v>556</v>
      </c>
      <c r="F97" s="18" t="s">
        <v>557</v>
      </c>
    </row>
    <row r="98" spans="1:6" s="25" customFormat="1" ht="18" customHeight="1" x14ac:dyDescent="0.25">
      <c r="A98" s="23" t="s">
        <v>543</v>
      </c>
      <c r="B98" s="18" t="s">
        <v>560</v>
      </c>
      <c r="C98" s="32">
        <f>580.8+288.75</f>
        <v>869.55</v>
      </c>
      <c r="D98" s="32">
        <f>580.8+288.75</f>
        <v>869.55</v>
      </c>
      <c r="E98" s="18" t="s">
        <v>556</v>
      </c>
      <c r="F98" s="18" t="s">
        <v>557</v>
      </c>
    </row>
    <row r="99" spans="1:6" s="25" customFormat="1" ht="18" customHeight="1" x14ac:dyDescent="0.25">
      <c r="A99" s="23" t="s">
        <v>544</v>
      </c>
      <c r="B99" s="18" t="s">
        <v>560</v>
      </c>
      <c r="C99" s="32">
        <v>1027.6500000000001</v>
      </c>
      <c r="D99" s="32">
        <v>1027.6500000000001</v>
      </c>
      <c r="E99" s="18" t="s">
        <v>556</v>
      </c>
      <c r="F99" s="18" t="s">
        <v>557</v>
      </c>
    </row>
    <row r="100" spans="1:6" s="25" customFormat="1" ht="18" customHeight="1" x14ac:dyDescent="0.25">
      <c r="A100" s="23" t="s">
        <v>545</v>
      </c>
      <c r="B100" s="18" t="s">
        <v>558</v>
      </c>
      <c r="C100" s="32">
        <v>704.05</v>
      </c>
      <c r="D100" s="32">
        <v>704.05</v>
      </c>
      <c r="E100" s="18" t="s">
        <v>556</v>
      </c>
      <c r="F100" s="18" t="s">
        <v>557</v>
      </c>
    </row>
    <row r="101" spans="1:6" s="25" customFormat="1" ht="18" customHeight="1" x14ac:dyDescent="0.25">
      <c r="A101" s="23" t="s">
        <v>546</v>
      </c>
      <c r="B101" s="18" t="s">
        <v>560</v>
      </c>
      <c r="C101" s="32">
        <f>668.8+332.5</f>
        <v>1001.3</v>
      </c>
      <c r="D101" s="32">
        <v>1001.3</v>
      </c>
      <c r="E101" s="18" t="s">
        <v>556</v>
      </c>
      <c r="F101" s="18" t="s">
        <v>557</v>
      </c>
    </row>
  </sheetData>
  <pageMargins left="0.7" right="0.7" top="0.75" bottom="0.75" header="0.3" footer="0.3"/>
  <pageSetup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opLeftCell="A3" workbookViewId="0">
      <selection activeCell="B113" sqref="B113"/>
    </sheetView>
  </sheetViews>
  <sheetFormatPr baseColWidth="10" defaultColWidth="9.140625" defaultRowHeight="15" x14ac:dyDescent="0.25"/>
  <cols>
    <col min="1" max="1" width="17.28515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22" t="s">
        <v>533</v>
      </c>
      <c r="B4" s="26" t="s">
        <v>547</v>
      </c>
      <c r="C4" s="26" t="s">
        <v>547</v>
      </c>
    </row>
    <row r="5" spans="1:3" s="25" customFormat="1" x14ac:dyDescent="0.25">
      <c r="A5" s="23" t="s">
        <v>469</v>
      </c>
      <c r="B5" s="26" t="s">
        <v>547</v>
      </c>
      <c r="C5" s="26" t="s">
        <v>547</v>
      </c>
    </row>
    <row r="6" spans="1:3" s="25" customFormat="1" x14ac:dyDescent="0.25">
      <c r="A6" s="23" t="s">
        <v>593</v>
      </c>
      <c r="B6" s="26" t="s">
        <v>547</v>
      </c>
      <c r="C6" s="26" t="s">
        <v>547</v>
      </c>
    </row>
    <row r="7" spans="1:3" s="25" customFormat="1" x14ac:dyDescent="0.25">
      <c r="A7" s="23" t="s">
        <v>473</v>
      </c>
      <c r="B7" s="26" t="s">
        <v>547</v>
      </c>
      <c r="C7" s="26" t="s">
        <v>547</v>
      </c>
    </row>
    <row r="8" spans="1:3" s="25" customFormat="1" x14ac:dyDescent="0.25">
      <c r="A8" s="23" t="s">
        <v>470</v>
      </c>
      <c r="B8" s="26" t="s">
        <v>547</v>
      </c>
      <c r="C8" s="26" t="s">
        <v>547</v>
      </c>
    </row>
    <row r="9" spans="1:3" s="25" customFormat="1" x14ac:dyDescent="0.25">
      <c r="A9" s="23" t="s">
        <v>471</v>
      </c>
      <c r="B9" s="26" t="s">
        <v>547</v>
      </c>
      <c r="C9" s="26" t="s">
        <v>547</v>
      </c>
    </row>
    <row r="10" spans="1:3" s="25" customFormat="1" x14ac:dyDescent="0.25">
      <c r="A10" s="23" t="s">
        <v>598</v>
      </c>
      <c r="B10" s="26" t="s">
        <v>547</v>
      </c>
      <c r="C10" s="26" t="s">
        <v>547</v>
      </c>
    </row>
    <row r="11" spans="1:3" s="25" customFormat="1" x14ac:dyDescent="0.25">
      <c r="A11" s="23" t="s">
        <v>472</v>
      </c>
      <c r="B11" s="26" t="s">
        <v>547</v>
      </c>
      <c r="C11" s="26" t="s">
        <v>547</v>
      </c>
    </row>
    <row r="12" spans="1:3" s="25" customFormat="1" x14ac:dyDescent="0.25">
      <c r="A12" s="23" t="s">
        <v>606</v>
      </c>
      <c r="B12" s="26" t="s">
        <v>547</v>
      </c>
      <c r="C12" s="26" t="s">
        <v>547</v>
      </c>
    </row>
    <row r="13" spans="1:3" s="25" customFormat="1" x14ac:dyDescent="0.25">
      <c r="A13" s="23" t="s">
        <v>474</v>
      </c>
      <c r="B13" s="26" t="s">
        <v>547</v>
      </c>
      <c r="C13" s="26" t="s">
        <v>547</v>
      </c>
    </row>
    <row r="14" spans="1:3" s="25" customFormat="1" x14ac:dyDescent="0.25">
      <c r="A14" s="23" t="s">
        <v>567</v>
      </c>
      <c r="B14" s="26" t="s">
        <v>547</v>
      </c>
      <c r="C14" s="26" t="s">
        <v>547</v>
      </c>
    </row>
    <row r="15" spans="1:3" s="25" customFormat="1" x14ac:dyDescent="0.25">
      <c r="A15" s="23" t="s">
        <v>586</v>
      </c>
      <c r="B15" s="26" t="s">
        <v>547</v>
      </c>
      <c r="C15" s="26" t="s">
        <v>547</v>
      </c>
    </row>
    <row r="16" spans="1:3" s="25" customFormat="1" x14ac:dyDescent="0.25">
      <c r="A16" s="23" t="s">
        <v>580</v>
      </c>
      <c r="B16" s="26" t="s">
        <v>547</v>
      </c>
      <c r="C16" s="26" t="s">
        <v>547</v>
      </c>
    </row>
    <row r="17" spans="1:3" s="25" customFormat="1" x14ac:dyDescent="0.25">
      <c r="A17" s="23" t="s">
        <v>530</v>
      </c>
      <c r="B17" s="26" t="s">
        <v>547</v>
      </c>
      <c r="C17" s="26" t="s">
        <v>547</v>
      </c>
    </row>
    <row r="18" spans="1:3" s="25" customFormat="1" x14ac:dyDescent="0.25">
      <c r="A18" s="23" t="s">
        <v>531</v>
      </c>
      <c r="B18" s="26" t="s">
        <v>547</v>
      </c>
      <c r="C18" s="26" t="s">
        <v>547</v>
      </c>
    </row>
    <row r="19" spans="1:3" s="25" customFormat="1" x14ac:dyDescent="0.25">
      <c r="A19" s="23" t="s">
        <v>475</v>
      </c>
      <c r="B19" s="26" t="s">
        <v>547</v>
      </c>
      <c r="C19" s="26" t="s">
        <v>547</v>
      </c>
    </row>
    <row r="20" spans="1:3" s="25" customFormat="1" x14ac:dyDescent="0.25">
      <c r="A20" s="23" t="s">
        <v>476</v>
      </c>
      <c r="B20" s="26" t="s">
        <v>547</v>
      </c>
      <c r="C20" s="26" t="s">
        <v>547</v>
      </c>
    </row>
    <row r="21" spans="1:3" s="25" customFormat="1" x14ac:dyDescent="0.25">
      <c r="A21" s="23" t="s">
        <v>477</v>
      </c>
      <c r="B21" s="26" t="s">
        <v>547</v>
      </c>
      <c r="C21" s="26" t="s">
        <v>547</v>
      </c>
    </row>
    <row r="22" spans="1:3" s="25" customFormat="1" x14ac:dyDescent="0.25">
      <c r="A22" s="23" t="s">
        <v>478</v>
      </c>
      <c r="B22" s="26" t="s">
        <v>547</v>
      </c>
      <c r="C22" s="26" t="s">
        <v>547</v>
      </c>
    </row>
    <row r="23" spans="1:3" s="25" customFormat="1" x14ac:dyDescent="0.25">
      <c r="A23" s="23" t="s">
        <v>479</v>
      </c>
      <c r="B23" s="26" t="s">
        <v>547</v>
      </c>
      <c r="C23" s="26" t="s">
        <v>547</v>
      </c>
    </row>
    <row r="24" spans="1:3" s="25" customFormat="1" x14ac:dyDescent="0.25">
      <c r="A24" s="23" t="s">
        <v>480</v>
      </c>
      <c r="B24" s="26" t="s">
        <v>547</v>
      </c>
      <c r="C24" s="26" t="s">
        <v>547</v>
      </c>
    </row>
    <row r="25" spans="1:3" s="25" customFormat="1" x14ac:dyDescent="0.25">
      <c r="A25" s="23" t="s">
        <v>481</v>
      </c>
      <c r="B25" s="26" t="s">
        <v>547</v>
      </c>
      <c r="C25" s="26" t="s">
        <v>547</v>
      </c>
    </row>
    <row r="26" spans="1:3" s="25" customFormat="1" x14ac:dyDescent="0.25">
      <c r="A26" s="23" t="s">
        <v>482</v>
      </c>
      <c r="B26" s="26" t="s">
        <v>547</v>
      </c>
      <c r="C26" s="26" t="s">
        <v>547</v>
      </c>
    </row>
    <row r="27" spans="1:3" s="25" customFormat="1" x14ac:dyDescent="0.25">
      <c r="A27" s="23" t="s">
        <v>483</v>
      </c>
      <c r="B27" s="26" t="s">
        <v>547</v>
      </c>
      <c r="C27" s="26" t="s">
        <v>547</v>
      </c>
    </row>
    <row r="28" spans="1:3" s="25" customFormat="1" x14ac:dyDescent="0.25">
      <c r="A28" s="23" t="s">
        <v>484</v>
      </c>
      <c r="B28" s="26" t="s">
        <v>547</v>
      </c>
      <c r="C28" s="26" t="s">
        <v>547</v>
      </c>
    </row>
    <row r="29" spans="1:3" s="25" customFormat="1" x14ac:dyDescent="0.25">
      <c r="A29" s="23" t="s">
        <v>589</v>
      </c>
      <c r="B29" s="26" t="s">
        <v>547</v>
      </c>
      <c r="C29" s="26" t="s">
        <v>547</v>
      </c>
    </row>
    <row r="30" spans="1:3" s="25" customFormat="1" x14ac:dyDescent="0.25">
      <c r="A30" s="23" t="s">
        <v>605</v>
      </c>
      <c r="B30" s="26" t="s">
        <v>547</v>
      </c>
      <c r="C30" s="26" t="s">
        <v>547</v>
      </c>
    </row>
    <row r="31" spans="1:3" s="25" customFormat="1" x14ac:dyDescent="0.25">
      <c r="A31" s="23" t="s">
        <v>571</v>
      </c>
      <c r="B31" s="26" t="s">
        <v>547</v>
      </c>
      <c r="C31" s="26" t="s">
        <v>547</v>
      </c>
    </row>
    <row r="32" spans="1:3" s="25" customFormat="1" x14ac:dyDescent="0.25">
      <c r="A32" s="23" t="s">
        <v>575</v>
      </c>
      <c r="B32" s="26" t="s">
        <v>547</v>
      </c>
      <c r="C32" s="26" t="s">
        <v>547</v>
      </c>
    </row>
    <row r="33" spans="1:3" s="25" customFormat="1" x14ac:dyDescent="0.25">
      <c r="A33" s="23" t="s">
        <v>623</v>
      </c>
      <c r="B33" s="26" t="s">
        <v>547</v>
      </c>
      <c r="C33" s="26" t="s">
        <v>547</v>
      </c>
    </row>
    <row r="34" spans="1:3" s="25" customFormat="1" x14ac:dyDescent="0.25">
      <c r="A34" s="23" t="s">
        <v>624</v>
      </c>
      <c r="B34" s="26" t="s">
        <v>547</v>
      </c>
      <c r="C34" s="26" t="s">
        <v>547</v>
      </c>
    </row>
    <row r="35" spans="1:3" s="25" customFormat="1" x14ac:dyDescent="0.25">
      <c r="A35" s="23" t="s">
        <v>485</v>
      </c>
      <c r="B35" s="26" t="s">
        <v>547</v>
      </c>
      <c r="C35" s="26" t="s">
        <v>547</v>
      </c>
    </row>
    <row r="36" spans="1:3" s="25" customFormat="1" x14ac:dyDescent="0.25">
      <c r="A36" s="23" t="s">
        <v>495</v>
      </c>
      <c r="B36" s="26" t="s">
        <v>547</v>
      </c>
      <c r="C36" s="26" t="s">
        <v>547</v>
      </c>
    </row>
    <row r="37" spans="1:3" s="25" customFormat="1" x14ac:dyDescent="0.25">
      <c r="A37" s="23" t="s">
        <v>489</v>
      </c>
      <c r="B37" s="26" t="s">
        <v>547</v>
      </c>
      <c r="C37" s="26" t="s">
        <v>547</v>
      </c>
    </row>
    <row r="38" spans="1:3" s="25" customFormat="1" x14ac:dyDescent="0.25">
      <c r="A38" s="23" t="s">
        <v>486</v>
      </c>
      <c r="B38" s="26" t="s">
        <v>547</v>
      </c>
      <c r="C38" s="26" t="s">
        <v>547</v>
      </c>
    </row>
    <row r="39" spans="1:3" s="25" customFormat="1" x14ac:dyDescent="0.25">
      <c r="A39" s="23" t="s">
        <v>487</v>
      </c>
      <c r="B39" s="26" t="s">
        <v>547</v>
      </c>
      <c r="C39" s="26" t="s">
        <v>547</v>
      </c>
    </row>
    <row r="40" spans="1:3" s="25" customFormat="1" x14ac:dyDescent="0.25">
      <c r="A40" s="23" t="s">
        <v>488</v>
      </c>
      <c r="B40" s="26" t="s">
        <v>547</v>
      </c>
      <c r="C40" s="26" t="s">
        <v>547</v>
      </c>
    </row>
    <row r="41" spans="1:3" s="25" customFormat="1" x14ac:dyDescent="0.25">
      <c r="A41" s="23" t="s">
        <v>490</v>
      </c>
      <c r="B41" s="26" t="s">
        <v>547</v>
      </c>
      <c r="C41" s="26" t="s">
        <v>547</v>
      </c>
    </row>
    <row r="42" spans="1:3" x14ac:dyDescent="0.25">
      <c r="A42" s="23" t="s">
        <v>601</v>
      </c>
      <c r="B42" s="26" t="s">
        <v>547</v>
      </c>
      <c r="C42" s="26" t="s">
        <v>547</v>
      </c>
    </row>
    <row r="43" spans="1:3" x14ac:dyDescent="0.25">
      <c r="A43" s="23" t="s">
        <v>491</v>
      </c>
      <c r="B43" s="26" t="s">
        <v>547</v>
      </c>
      <c r="C43" s="26" t="s">
        <v>547</v>
      </c>
    </row>
    <row r="44" spans="1:3" x14ac:dyDescent="0.25">
      <c r="A44" s="23" t="s">
        <v>492</v>
      </c>
      <c r="B44" s="26" t="s">
        <v>547</v>
      </c>
      <c r="C44" s="26" t="s">
        <v>547</v>
      </c>
    </row>
    <row r="45" spans="1:3" x14ac:dyDescent="0.25">
      <c r="A45" s="23" t="s">
        <v>493</v>
      </c>
      <c r="B45" s="26" t="s">
        <v>547</v>
      </c>
      <c r="C45" s="26" t="s">
        <v>547</v>
      </c>
    </row>
    <row r="46" spans="1:3" x14ac:dyDescent="0.25">
      <c r="A46" s="23" t="s">
        <v>494</v>
      </c>
      <c r="B46" s="26" t="s">
        <v>547</v>
      </c>
      <c r="C46" s="26" t="s">
        <v>547</v>
      </c>
    </row>
    <row r="47" spans="1:3" x14ac:dyDescent="0.25">
      <c r="A47" s="23" t="s">
        <v>496</v>
      </c>
      <c r="B47" s="26" t="s">
        <v>547</v>
      </c>
      <c r="C47" s="26" t="s">
        <v>547</v>
      </c>
    </row>
    <row r="48" spans="1:3" x14ac:dyDescent="0.25">
      <c r="A48" s="23" t="s">
        <v>583</v>
      </c>
      <c r="B48" s="26" t="s">
        <v>547</v>
      </c>
      <c r="C48" s="26" t="s">
        <v>547</v>
      </c>
    </row>
    <row r="49" spans="1:3" x14ac:dyDescent="0.25">
      <c r="A49" s="23" t="s">
        <v>497</v>
      </c>
      <c r="B49" s="26" t="s">
        <v>547</v>
      </c>
      <c r="C49" s="26" t="s">
        <v>547</v>
      </c>
    </row>
    <row r="50" spans="1:3" x14ac:dyDescent="0.25">
      <c r="A50" s="23" t="s">
        <v>498</v>
      </c>
      <c r="B50" s="26" t="s">
        <v>547</v>
      </c>
      <c r="C50" s="26" t="s">
        <v>547</v>
      </c>
    </row>
    <row r="51" spans="1:3" x14ac:dyDescent="0.25">
      <c r="A51" s="23" t="s">
        <v>564</v>
      </c>
      <c r="B51" s="26" t="s">
        <v>547</v>
      </c>
      <c r="C51" s="26" t="s">
        <v>547</v>
      </c>
    </row>
    <row r="52" spans="1:3" x14ac:dyDescent="0.25">
      <c r="A52" s="23" t="s">
        <v>499</v>
      </c>
      <c r="B52" s="26" t="s">
        <v>547</v>
      </c>
      <c r="C52" s="26" t="s">
        <v>547</v>
      </c>
    </row>
    <row r="53" spans="1:3" x14ac:dyDescent="0.25">
      <c r="A53" s="23" t="s">
        <v>500</v>
      </c>
      <c r="B53" s="26" t="s">
        <v>547</v>
      </c>
      <c r="C53" s="26" t="s">
        <v>547</v>
      </c>
    </row>
    <row r="54" spans="1:3" x14ac:dyDescent="0.25">
      <c r="A54" s="23" t="s">
        <v>501</v>
      </c>
      <c r="B54" s="26" t="s">
        <v>547</v>
      </c>
      <c r="C54" s="26" t="s">
        <v>547</v>
      </c>
    </row>
    <row r="55" spans="1:3" x14ac:dyDescent="0.25">
      <c r="A55" s="23" t="s">
        <v>502</v>
      </c>
      <c r="B55" s="26" t="s">
        <v>547</v>
      </c>
      <c r="C55" s="26" t="s">
        <v>547</v>
      </c>
    </row>
    <row r="56" spans="1:3" x14ac:dyDescent="0.25">
      <c r="A56" s="23" t="s">
        <v>503</v>
      </c>
      <c r="B56" s="26" t="s">
        <v>547</v>
      </c>
      <c r="C56" s="26" t="s">
        <v>547</v>
      </c>
    </row>
    <row r="57" spans="1:3" x14ac:dyDescent="0.25">
      <c r="A57" s="23" t="s">
        <v>504</v>
      </c>
      <c r="B57" s="26" t="s">
        <v>547</v>
      </c>
      <c r="C57" s="26" t="s">
        <v>547</v>
      </c>
    </row>
    <row r="58" spans="1:3" x14ac:dyDescent="0.25">
      <c r="A58" s="23" t="s">
        <v>505</v>
      </c>
      <c r="B58" s="26" t="s">
        <v>547</v>
      </c>
      <c r="C58" s="26" t="s">
        <v>547</v>
      </c>
    </row>
    <row r="59" spans="1:3" x14ac:dyDescent="0.25">
      <c r="A59" s="23" t="s">
        <v>506</v>
      </c>
      <c r="B59" s="26" t="s">
        <v>547</v>
      </c>
      <c r="C59" s="26" t="s">
        <v>547</v>
      </c>
    </row>
    <row r="60" spans="1:3" x14ac:dyDescent="0.25">
      <c r="A60" s="23" t="s">
        <v>507</v>
      </c>
      <c r="B60" s="26" t="s">
        <v>547</v>
      </c>
      <c r="C60" s="26" t="s">
        <v>547</v>
      </c>
    </row>
    <row r="61" spans="1:3" x14ac:dyDescent="0.25">
      <c r="A61" s="23" t="s">
        <v>508</v>
      </c>
      <c r="B61" s="26" t="s">
        <v>547</v>
      </c>
      <c r="C61" s="26" t="s">
        <v>547</v>
      </c>
    </row>
    <row r="62" spans="1:3" x14ac:dyDescent="0.25">
      <c r="A62" s="23" t="s">
        <v>509</v>
      </c>
      <c r="B62" s="26" t="s">
        <v>547</v>
      </c>
      <c r="C62" s="26" t="s">
        <v>547</v>
      </c>
    </row>
    <row r="63" spans="1:3" x14ac:dyDescent="0.25">
      <c r="A63" s="23" t="s">
        <v>510</v>
      </c>
      <c r="B63" s="26" t="s">
        <v>547</v>
      </c>
      <c r="C63" s="26" t="s">
        <v>547</v>
      </c>
    </row>
    <row r="64" spans="1:3" x14ac:dyDescent="0.25">
      <c r="A64" s="23" t="s">
        <v>511</v>
      </c>
      <c r="B64" s="26" t="s">
        <v>547</v>
      </c>
      <c r="C64" s="26" t="s">
        <v>547</v>
      </c>
    </row>
    <row r="65" spans="1:3" x14ac:dyDescent="0.25">
      <c r="A65" s="23" t="s">
        <v>512</v>
      </c>
      <c r="B65" s="26" t="s">
        <v>547</v>
      </c>
      <c r="C65" s="26" t="s">
        <v>547</v>
      </c>
    </row>
    <row r="66" spans="1:3" x14ac:dyDescent="0.25">
      <c r="A66" s="23" t="s">
        <v>513</v>
      </c>
      <c r="B66" s="26" t="s">
        <v>547</v>
      </c>
      <c r="C66" s="26" t="s">
        <v>547</v>
      </c>
    </row>
    <row r="67" spans="1:3" x14ac:dyDescent="0.25">
      <c r="A67" s="23" t="s">
        <v>514</v>
      </c>
      <c r="B67" s="26" t="s">
        <v>547</v>
      </c>
      <c r="C67" s="26" t="s">
        <v>547</v>
      </c>
    </row>
    <row r="68" spans="1:3" x14ac:dyDescent="0.25">
      <c r="A68" s="23" t="s">
        <v>515</v>
      </c>
      <c r="B68" s="26" t="s">
        <v>547</v>
      </c>
      <c r="C68" s="26" t="s">
        <v>547</v>
      </c>
    </row>
    <row r="69" spans="1:3" x14ac:dyDescent="0.25">
      <c r="A69" s="23" t="s">
        <v>516</v>
      </c>
      <c r="B69" s="26" t="s">
        <v>547</v>
      </c>
      <c r="C69" s="26" t="s">
        <v>547</v>
      </c>
    </row>
    <row r="70" spans="1:3" x14ac:dyDescent="0.25">
      <c r="A70" s="23" t="s">
        <v>517</v>
      </c>
      <c r="B70" s="26" t="s">
        <v>547</v>
      </c>
      <c r="C70" s="26" t="s">
        <v>547</v>
      </c>
    </row>
    <row r="71" spans="1:3" x14ac:dyDescent="0.25">
      <c r="A71" s="23" t="s">
        <v>518</v>
      </c>
      <c r="B71" s="26" t="s">
        <v>547</v>
      </c>
      <c r="C71" s="26" t="s">
        <v>547</v>
      </c>
    </row>
    <row r="72" spans="1:3" x14ac:dyDescent="0.25">
      <c r="A72" s="23" t="s">
        <v>519</v>
      </c>
      <c r="B72" s="26" t="s">
        <v>547</v>
      </c>
      <c r="C72" s="26" t="s">
        <v>547</v>
      </c>
    </row>
    <row r="73" spans="1:3" x14ac:dyDescent="0.25">
      <c r="A73" s="23" t="s">
        <v>520</v>
      </c>
      <c r="B73" s="26" t="s">
        <v>547</v>
      </c>
      <c r="C73" s="26" t="s">
        <v>547</v>
      </c>
    </row>
    <row r="74" spans="1:3" x14ac:dyDescent="0.25">
      <c r="A74" s="23" t="s">
        <v>521</v>
      </c>
      <c r="B74" s="26" t="s">
        <v>547</v>
      </c>
      <c r="C74" s="26" t="s">
        <v>547</v>
      </c>
    </row>
    <row r="75" spans="1:3" x14ac:dyDescent="0.25">
      <c r="A75" s="23" t="s">
        <v>522</v>
      </c>
      <c r="B75" s="26" t="s">
        <v>547</v>
      </c>
      <c r="C75" s="26" t="s">
        <v>547</v>
      </c>
    </row>
    <row r="76" spans="1:3" x14ac:dyDescent="0.25">
      <c r="A76" s="23" t="s">
        <v>523</v>
      </c>
      <c r="B76" s="26" t="s">
        <v>547</v>
      </c>
      <c r="C76" s="26" t="s">
        <v>547</v>
      </c>
    </row>
    <row r="77" spans="1:3" x14ac:dyDescent="0.25">
      <c r="A77" s="23" t="s">
        <v>524</v>
      </c>
      <c r="B77" s="26" t="s">
        <v>547</v>
      </c>
      <c r="C77" s="26" t="s">
        <v>547</v>
      </c>
    </row>
    <row r="78" spans="1:3" x14ac:dyDescent="0.25">
      <c r="A78" s="23" t="s">
        <v>525</v>
      </c>
      <c r="B78" s="26" t="s">
        <v>547</v>
      </c>
      <c r="C78" s="26" t="s">
        <v>547</v>
      </c>
    </row>
    <row r="79" spans="1:3" x14ac:dyDescent="0.25">
      <c r="A79" s="23" t="s">
        <v>526</v>
      </c>
      <c r="B79" s="26" t="s">
        <v>547</v>
      </c>
      <c r="C79" s="26" t="s">
        <v>547</v>
      </c>
    </row>
    <row r="80" spans="1:3" x14ac:dyDescent="0.25">
      <c r="A80" s="23" t="s">
        <v>527</v>
      </c>
      <c r="B80" s="26" t="s">
        <v>547</v>
      </c>
      <c r="C80" s="26" t="s">
        <v>547</v>
      </c>
    </row>
    <row r="81" spans="1:3" x14ac:dyDescent="0.25">
      <c r="A81" s="23" t="s">
        <v>528</v>
      </c>
      <c r="B81" s="26" t="s">
        <v>547</v>
      </c>
      <c r="C81" s="26" t="s">
        <v>547</v>
      </c>
    </row>
    <row r="82" spans="1:3" x14ac:dyDescent="0.25">
      <c r="A82" s="23" t="s">
        <v>529</v>
      </c>
      <c r="B82" s="26" t="s">
        <v>547</v>
      </c>
      <c r="C82" s="26" t="s">
        <v>547</v>
      </c>
    </row>
    <row r="83" spans="1:3" x14ac:dyDescent="0.25">
      <c r="A83" s="23" t="s">
        <v>628</v>
      </c>
      <c r="B83" s="26" t="s">
        <v>547</v>
      </c>
      <c r="C83" s="26" t="s">
        <v>547</v>
      </c>
    </row>
    <row r="84" spans="1:3" x14ac:dyDescent="0.25">
      <c r="A84" s="23" t="s">
        <v>613</v>
      </c>
      <c r="B84" s="26" t="s">
        <v>547</v>
      </c>
      <c r="C84" s="26" t="s">
        <v>547</v>
      </c>
    </row>
    <row r="85" spans="1:3" x14ac:dyDescent="0.25">
      <c r="A85" s="23" t="s">
        <v>532</v>
      </c>
      <c r="B85" s="26" t="s">
        <v>547</v>
      </c>
      <c r="C85" s="26" t="s">
        <v>547</v>
      </c>
    </row>
    <row r="86" spans="1:3" x14ac:dyDescent="0.25">
      <c r="A86" s="23" t="s">
        <v>534</v>
      </c>
      <c r="B86" s="26" t="s">
        <v>547</v>
      </c>
      <c r="C86" s="26" t="s">
        <v>547</v>
      </c>
    </row>
    <row r="87" spans="1:3" s="40" customFormat="1" x14ac:dyDescent="0.25">
      <c r="A87" s="23" t="s">
        <v>535</v>
      </c>
      <c r="B87" s="26" t="s">
        <v>547</v>
      </c>
      <c r="C87" s="26" t="s">
        <v>547</v>
      </c>
    </row>
    <row r="88" spans="1:3" x14ac:dyDescent="0.25">
      <c r="A88" s="23" t="s">
        <v>536</v>
      </c>
      <c r="B88" s="26" t="s">
        <v>547</v>
      </c>
      <c r="C88" s="26" t="s">
        <v>547</v>
      </c>
    </row>
    <row r="89" spans="1:3" x14ac:dyDescent="0.25">
      <c r="A89" s="23" t="s">
        <v>562</v>
      </c>
      <c r="B89" s="26" t="s">
        <v>547</v>
      </c>
      <c r="C89" s="26" t="s">
        <v>547</v>
      </c>
    </row>
    <row r="90" spans="1:3" x14ac:dyDescent="0.25">
      <c r="A90" s="23" t="s">
        <v>537</v>
      </c>
      <c r="B90" s="26" t="s">
        <v>547</v>
      </c>
      <c r="C90" s="26" t="s">
        <v>547</v>
      </c>
    </row>
    <row r="91" spans="1:3" x14ac:dyDescent="0.25">
      <c r="A91" s="23" t="s">
        <v>538</v>
      </c>
      <c r="B91" s="26" t="s">
        <v>547</v>
      </c>
      <c r="C91" s="26" t="s">
        <v>547</v>
      </c>
    </row>
    <row r="92" spans="1:3" x14ac:dyDescent="0.25">
      <c r="A92" s="23" t="s">
        <v>539</v>
      </c>
      <c r="B92" s="26" t="s">
        <v>547</v>
      </c>
      <c r="C92" s="26" t="s">
        <v>547</v>
      </c>
    </row>
    <row r="93" spans="1:3" x14ac:dyDescent="0.25">
      <c r="A93" s="23" t="s">
        <v>9</v>
      </c>
      <c r="B93" s="26" t="s">
        <v>547</v>
      </c>
      <c r="C93" s="26" t="s">
        <v>547</v>
      </c>
    </row>
    <row r="94" spans="1:3" x14ac:dyDescent="0.25">
      <c r="A94" s="23" t="s">
        <v>14</v>
      </c>
      <c r="B94" s="26" t="s">
        <v>547</v>
      </c>
      <c r="C94" s="26" t="s">
        <v>547</v>
      </c>
    </row>
    <row r="95" spans="1:3" x14ac:dyDescent="0.25">
      <c r="A95" s="23" t="s">
        <v>540</v>
      </c>
      <c r="B95" s="26" t="s">
        <v>547</v>
      </c>
      <c r="C95" s="26" t="s">
        <v>547</v>
      </c>
    </row>
    <row r="96" spans="1:3" x14ac:dyDescent="0.25">
      <c r="A96" s="23" t="s">
        <v>541</v>
      </c>
      <c r="B96" s="26" t="s">
        <v>547</v>
      </c>
      <c r="C96" s="26" t="s">
        <v>547</v>
      </c>
    </row>
    <row r="97" spans="1:3" x14ac:dyDescent="0.25">
      <c r="A97" s="23" t="s">
        <v>542</v>
      </c>
      <c r="B97" s="26" t="s">
        <v>547</v>
      </c>
      <c r="C97" s="26" t="s">
        <v>547</v>
      </c>
    </row>
    <row r="98" spans="1:3" x14ac:dyDescent="0.25">
      <c r="A98" s="23" t="s">
        <v>543</v>
      </c>
      <c r="B98" s="26" t="s">
        <v>547</v>
      </c>
      <c r="C98" s="26" t="s">
        <v>547</v>
      </c>
    </row>
    <row r="99" spans="1:3" x14ac:dyDescent="0.25">
      <c r="A99" s="23" t="s">
        <v>544</v>
      </c>
      <c r="B99" s="26" t="s">
        <v>547</v>
      </c>
      <c r="C99" s="26" t="s">
        <v>547</v>
      </c>
    </row>
    <row r="100" spans="1:3" x14ac:dyDescent="0.25">
      <c r="A100" s="23" t="s">
        <v>545</v>
      </c>
      <c r="B100" s="26" t="s">
        <v>547</v>
      </c>
      <c r="C100" s="26" t="s">
        <v>547</v>
      </c>
    </row>
    <row r="101" spans="1:3" x14ac:dyDescent="0.25">
      <c r="A101" s="23" t="s">
        <v>546</v>
      </c>
      <c r="B101" s="26" t="s">
        <v>547</v>
      </c>
      <c r="C101" s="26" t="s">
        <v>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UTA Finanzas M</cp:lastModifiedBy>
  <cp:lastPrinted>2026-07-13T19:27:24Z</cp:lastPrinted>
  <dcterms:created xsi:type="dcterms:W3CDTF">2024-04-11T20:25:20Z</dcterms:created>
  <dcterms:modified xsi:type="dcterms:W3CDTF">2026-07-14T15:25:06Z</dcterms:modified>
</cp:coreProperties>
</file>