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G64" i="1"/>
  <c r="H58" i="1"/>
  <c r="G58" i="1"/>
  <c r="H80" i="1"/>
  <c r="H43" i="1"/>
  <c r="H39" i="1"/>
  <c r="H32" i="1"/>
  <c r="H28" i="1"/>
  <c r="H24" i="1"/>
  <c r="H20" i="1"/>
  <c r="H10" i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D48" i="1"/>
  <c r="D63" i="1"/>
  <c r="H48" i="1"/>
  <c r="H60" i="1"/>
  <c r="H82" i="1"/>
  <c r="C61" i="1"/>
  <c r="C42" i="1"/>
  <c r="C39" i="1"/>
  <c r="C32" i="1"/>
  <c r="C26" i="1"/>
  <c r="C18" i="1"/>
  <c r="C10" i="1"/>
  <c r="G80" i="1" l="1"/>
  <c r="G48" i="1"/>
  <c r="G60" i="1" s="1"/>
  <c r="G82" i="1" s="1"/>
  <c r="C48" i="1"/>
  <c r="C63" i="1" s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<sst xmlns="http://schemas.openxmlformats.org/spreadsheetml/2006/main" count="126" uniqueCount="124">
  <si>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</si>
  <si>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</si>
  <si>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</si>
  <si>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</si>
  <si>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</si>
  <si>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</si>
  <si>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</si>
  <si>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</si>
  <si>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</si>
  <si>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</si>
  <si>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</si>
  <si>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</si>
  <si>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</si>
  <si>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</si>
  <si>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</si>
  <si>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</si>
  <si>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</si>
  <si>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</si>
  <si>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</si>
  <si>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</si>
  <si>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</si>
  <si>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</si>
  <si>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</si>
  <si>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</si>
  <si>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</si>
  <si>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</si>
  <si>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</si>
  <si>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</si>
  <si>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</si>
  <si>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</si>
  <si>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</si>
  <si>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</si>
  <si>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</si>
  <si>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</si>
  <si>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</si>
  <si>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</si>
  <si>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</si>
  <si>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</si>
  <si>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</si>
  <si>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</si>
  <si>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</si>
  <si>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</si>
  <si>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</si>
  <si>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</si>
  <si>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</si>
  <si>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</si>
  <si>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</si>
  <si>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</si>
  <si>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</si>
  <si>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</si>
  <si>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</si>
  <si>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</si>
  <si>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</si>
  <si>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</si>
  <si>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</si>
  <si>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</si>
  <si>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</si>
  <si>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</si>
  <si>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</si>
  <si>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</si>
  <si>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</si>
  <si>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</si>
  <si>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</si>
  <si>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</si>
  <si>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</si>
  <si>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</si>
  <si>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</si>
  <si>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</si>
  <si>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</si>
  <si>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</si>
  <si>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</si>
  <si>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</si>
  <si>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</si>
  <si>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</si>
  <si>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</si>
  <si>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</si>
  <si>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</si>
  <si>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</si>
  <si>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</si>
  <si>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</si>
  <si>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</si>
  <si>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</si>
  <si>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</si>
  <si>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</si>
  <si>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</si>
  <si>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</si>
  <si>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</si>
  <si>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</si>
  <si>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</si>
  <si>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</si>
  <si>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</si>
  <si>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</si>
  <si>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</si>
  <si>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</si>
  <si>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</si>
  <si>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</si>
  <si>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</si>
  <si>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</si>
  <si>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</si>
  <si>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</si>
  <si>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</si>
  <si>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</si>
  <si>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</si>
  <si>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</si>
  <si>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</si>
  <si>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</si>
  <si>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</si>
  <si>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</si>
  <si>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</si>
  <si>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</si>
  <si>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</si>
  <si>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</si>
  <si>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</si>
  <si>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</si>
  <si>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</si>
  <si>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</si>
  <si>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</si>
  <si>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</si>
  <si>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</si>
  <si>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</si>
  <si>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</si>
  <si>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</si>
  <si>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31 de diciembre de 2021</t>
  </si>
  <si>
    <t>Al 31 de Diciembre de 2022 y al 31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</si>
</sst>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164" fontId="18" fillId="0" borderId="19" xfId="2" applyNumberFormat="1" applyFont="1" applyBorder="1"/>
    <xf numFmtId="0" fontId="18" fillId="0" borderId="17" xfId="0" applyFont="1" applyBorder="1"/>
    <xf numFmtId="164" fontId="18" fillId="0" borderId="4" xfId="2" applyNumberFormat="1" applyFont="1" applyBorder="1"/>
    <xf numFmtId="164" fontId="19" fillId="0" borderId="4" xfId="2" applyNumberFormat="1" applyFont="1" applyBorder="1"/>
    <xf numFmtId="164" fontId="19" fillId="0" borderId="4" xfId="0" applyNumberFormat="1" applyFont="1" applyBorder="1"/>
    <xf numFmtId="43" fontId="18" fillId="0" borderId="4" xfId="2" applyFont="1" applyBorder="1"/>
    <xf numFmtId="43" fontId="19" fillId="0" borderId="4" xfId="2" applyFont="1" applyBorder="1"/>
    <xf numFmtId="164" fontId="19" fillId="0" borderId="18" xfId="2" applyNumberFormat="1" applyFont="1" applyBorder="1"/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topLeftCell="A76" zoomScale="120" zoomScaleNormal="120" workbookViewId="0">
      <selection activeCell="G54" sqref="G54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2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37" t="s">
        <v>121</v>
      </c>
      <c r="B3" s="38"/>
      <c r="C3" s="38"/>
      <c r="D3" s="38"/>
      <c r="E3" s="38"/>
      <c r="F3" s="38"/>
      <c r="G3" s="38"/>
      <c r="H3" s="39"/>
    </row>
    <row r="4" spans="1:8" ht="13.9" customHeight="1" x14ac:dyDescent="0.25">
      <c r="A4" s="40" t="s">
        <v>0</v>
      </c>
      <c r="B4" s="41"/>
      <c r="C4" s="41"/>
      <c r="D4" s="41"/>
      <c r="E4" s="41"/>
      <c r="F4" s="41"/>
      <c r="G4" s="41"/>
      <c r="H4" s="42"/>
    </row>
    <row r="5" spans="1:8" ht="13.9" customHeight="1" x14ac:dyDescent="0.25">
      <c r="A5" s="40" t="s">
        <v>123</v>
      </c>
      <c r="B5" s="41"/>
      <c r="C5" s="41"/>
      <c r="D5" s="41"/>
      <c r="E5" s="41"/>
      <c r="F5" s="41"/>
      <c r="G5" s="41"/>
      <c r="H5" s="42"/>
    </row>
    <row r="6" spans="1:8" ht="13.9" customHeight="1" thickBot="1" x14ac:dyDescent="0.3">
      <c r="A6" s="43" t="s">
        <v>1</v>
      </c>
      <c r="B6" s="44"/>
      <c r="C6" s="44"/>
      <c r="D6" s="44"/>
      <c r="E6" s="44"/>
      <c r="F6" s="44"/>
      <c r="G6" s="44"/>
      <c r="H6" s="45"/>
    </row>
    <row r="7" spans="1:8" ht="26.25" customHeight="1" thickBot="1" x14ac:dyDescent="0.3">
      <c r="A7" s="70" t="s">
        <v>2</v>
      </c>
      <c r="B7" s="70"/>
      <c r="C7" s="71">
        <v>2022</v>
      </c>
      <c r="D7" s="72" t="s">
        <v>122</v>
      </c>
      <c r="E7" s="70" t="s">
        <v>2</v>
      </c>
      <c r="F7" s="70"/>
      <c r="G7" s="71">
        <v>2022</v>
      </c>
      <c r="H7" s="72" t="s">
        <v>122</v>
      </c>
    </row>
    <row r="8" spans="1:8" ht="13.9" customHeight="1" x14ac:dyDescent="0.25">
      <c r="A8" s="48" t="s">
        <v>3</v>
      </c>
      <c r="B8" s="48"/>
      <c r="C8" s="21"/>
      <c r="D8" s="11"/>
      <c r="E8" s="48" t="s">
        <v>4</v>
      </c>
      <c r="F8" s="48"/>
      <c r="G8" s="12"/>
      <c r="H8" s="12"/>
    </row>
    <row r="9" spans="1:8" ht="13.9" customHeight="1" x14ac:dyDescent="0.25">
      <c r="A9" s="36" t="s">
        <v>5</v>
      </c>
      <c r="B9" s="36"/>
      <c r="C9" s="4"/>
      <c r="D9" s="4"/>
      <c r="E9" s="36" t="s">
        <v>6</v>
      </c>
      <c r="F9" s="36"/>
      <c r="G9" s="5"/>
      <c r="H9" s="5"/>
    </row>
    <row r="10" spans="1:8" ht="21" customHeight="1" x14ac:dyDescent="0.25">
      <c r="A10" s="35" t="s">
        <v>7</v>
      </c>
      <c r="B10" s="35"/>
      <c r="C10" s="50">
        <f>SUM(C11:C17)</f>
        <v>4039990.020000007</v>
      </c>
      <c r="D10" s="50">
        <f>SUM(D11:D17)</f>
        <v>2823643.4700000063</v>
      </c>
      <c r="E10" s="35" t="s">
        <v>8</v>
      </c>
      <c r="F10" s="35"/>
      <c r="G10" s="54">
        <f>SUM(G11:G19)</f>
        <v>39661933.93</v>
      </c>
      <c r="H10" s="54">
        <f>SUM(H11:H19)</f>
        <v>34761679.560000002</v>
      </c>
    </row>
    <row r="11" spans="1:8" ht="13.9" customHeight="1" x14ac:dyDescent="0.25">
      <c r="A11" s="13"/>
      <c r="B11" s="14" t="s">
        <v>9</v>
      </c>
      <c r="C11" s="51">
        <v>0</v>
      </c>
      <c r="D11" s="51">
        <v>0</v>
      </c>
      <c r="E11" s="7"/>
      <c r="F11" s="14" t="s">
        <v>10</v>
      </c>
      <c r="G11" s="53">
        <v>3863793.7300000004</v>
      </c>
      <c r="H11" s="53">
        <v>89383.920000000508</v>
      </c>
    </row>
    <row r="12" spans="1:8" ht="13.9" customHeight="1" x14ac:dyDescent="0.25">
      <c r="A12" s="13"/>
      <c r="B12" s="14" t="s">
        <v>11</v>
      </c>
      <c r="C12" s="51"/>
      <c r="D12" s="52"/>
      <c r="E12" s="7"/>
      <c r="F12" s="14" t="s">
        <v>12</v>
      </c>
      <c r="G12" s="53">
        <v>34781557.990000002</v>
      </c>
      <c r="H12" s="53">
        <v>33830795.200000003</v>
      </c>
    </row>
    <row r="13" spans="1:8" ht="13.9" customHeight="1" x14ac:dyDescent="0.25">
      <c r="A13" s="13"/>
      <c r="B13" s="14" t="s">
        <v>13</v>
      </c>
      <c r="C13" s="53">
        <v>4039990.020000007</v>
      </c>
      <c r="D13" s="53">
        <v>2823643.4700000063</v>
      </c>
      <c r="E13" s="7"/>
      <c r="F13" s="14" t="s">
        <v>14</v>
      </c>
      <c r="G13" s="52"/>
      <c r="H13" s="52"/>
    </row>
    <row r="14" spans="1:8" ht="13.9" customHeight="1" x14ac:dyDescent="0.25">
      <c r="A14" s="13"/>
      <c r="B14" s="14" t="s">
        <v>15</v>
      </c>
      <c r="C14" s="51"/>
      <c r="D14" s="52"/>
      <c r="E14" s="7"/>
      <c r="F14" s="14" t="s">
        <v>16</v>
      </c>
      <c r="G14" s="52"/>
      <c r="H14" s="52"/>
    </row>
    <row r="15" spans="1:8" ht="13.9" customHeight="1" x14ac:dyDescent="0.25">
      <c r="A15" s="13"/>
      <c r="B15" s="14" t="s">
        <v>17</v>
      </c>
      <c r="C15" s="51"/>
      <c r="D15" s="52"/>
      <c r="E15" s="7"/>
      <c r="F15" s="14" t="s">
        <v>18</v>
      </c>
      <c r="G15" s="52"/>
      <c r="H15" s="52"/>
    </row>
    <row r="16" spans="1:8" ht="22.5" customHeight="1" x14ac:dyDescent="0.25">
      <c r="A16" s="13"/>
      <c r="B16" s="14" t="s">
        <v>19</v>
      </c>
      <c r="C16" s="51"/>
      <c r="D16" s="52"/>
      <c r="E16" s="7"/>
      <c r="F16" s="14" t="s">
        <v>20</v>
      </c>
      <c r="G16" s="52"/>
      <c r="H16" s="52"/>
    </row>
    <row r="17" spans="1:8" ht="13.9" customHeight="1" x14ac:dyDescent="0.25">
      <c r="A17" s="13"/>
      <c r="B17" s="14" t="s">
        <v>21</v>
      </c>
      <c r="C17" s="51"/>
      <c r="D17" s="52"/>
      <c r="E17" s="7"/>
      <c r="F17" s="14" t="s">
        <v>22</v>
      </c>
      <c r="G17" s="53">
        <v>1016582.2099999998</v>
      </c>
      <c r="H17" s="53">
        <v>841500.44000000006</v>
      </c>
    </row>
    <row r="18" spans="1:8" ht="15" customHeight="1" x14ac:dyDescent="0.25">
      <c r="A18" s="35" t="s">
        <v>23</v>
      </c>
      <c r="B18" s="35"/>
      <c r="C18" s="50">
        <f>SUM(C19:C25)</f>
        <v>14014506.769999996</v>
      </c>
      <c r="D18" s="50">
        <f>SUM(D19:D25)</f>
        <v>10855158.819999997</v>
      </c>
      <c r="E18" s="7"/>
      <c r="F18" s="14" t="s">
        <v>24</v>
      </c>
      <c r="G18" s="52"/>
      <c r="H18" s="52"/>
    </row>
    <row r="19" spans="1:8" ht="13.9" customHeight="1" x14ac:dyDescent="0.25">
      <c r="A19" s="13"/>
      <c r="B19" s="14" t="s">
        <v>25</v>
      </c>
      <c r="C19" s="53">
        <v>5902613.2000000002</v>
      </c>
      <c r="D19" s="53">
        <v>2744088.7499999995</v>
      </c>
      <c r="E19" s="7"/>
      <c r="F19" s="14" t="s">
        <v>26</v>
      </c>
      <c r="G19" s="52"/>
      <c r="H19" s="52"/>
    </row>
    <row r="20" spans="1:8" ht="13.9" customHeight="1" x14ac:dyDescent="0.25">
      <c r="A20" s="13"/>
      <c r="B20" s="14" t="s">
        <v>27</v>
      </c>
      <c r="C20" s="53">
        <v>0</v>
      </c>
      <c r="D20" s="53">
        <v>0</v>
      </c>
      <c r="E20" s="35" t="s">
        <v>28</v>
      </c>
      <c r="F20" s="35"/>
      <c r="G20" s="54">
        <f>SUM(G21:G23)</f>
        <v>7297651.46</v>
      </c>
      <c r="H20" s="54">
        <f>SUM(H21:H23)</f>
        <v>7297651.46</v>
      </c>
    </row>
    <row r="21" spans="1:8" ht="13.9" customHeight="1" x14ac:dyDescent="0.25">
      <c r="A21" s="13"/>
      <c r="B21" s="14" t="s">
        <v>29</v>
      </c>
      <c r="C21" s="53">
        <v>8111893.5699999966</v>
      </c>
      <c r="D21" s="53">
        <v>8111070.0699999975</v>
      </c>
      <c r="E21" s="7"/>
      <c r="F21" s="14" t="s">
        <v>30</v>
      </c>
      <c r="G21" s="52"/>
      <c r="H21" s="52"/>
    </row>
    <row r="22" spans="1:8" ht="15" customHeight="1" x14ac:dyDescent="0.25">
      <c r="A22" s="13"/>
      <c r="B22" s="14" t="s">
        <v>31</v>
      </c>
      <c r="C22" s="53"/>
      <c r="D22" s="52"/>
      <c r="E22" s="7"/>
      <c r="F22" s="14" t="s">
        <v>32</v>
      </c>
      <c r="G22" s="53">
        <v>0</v>
      </c>
      <c r="H22" s="53">
        <v>0</v>
      </c>
    </row>
    <row r="23" spans="1:8" ht="13.9" customHeight="1" x14ac:dyDescent="0.25">
      <c r="A23" s="13"/>
      <c r="B23" s="14" t="s">
        <v>33</v>
      </c>
      <c r="C23" s="53"/>
      <c r="D23" s="52"/>
      <c r="E23" s="7"/>
      <c r="F23" s="14" t="s">
        <v>34</v>
      </c>
      <c r="G23" s="53">
        <v>7297651.46</v>
      </c>
      <c r="H23" s="53">
        <v>7297651.46</v>
      </c>
    </row>
    <row r="24" spans="1:8" ht="15" customHeight="1" x14ac:dyDescent="0.25">
      <c r="A24" s="13"/>
      <c r="B24" s="14" t="s">
        <v>35</v>
      </c>
      <c r="C24" s="53"/>
      <c r="D24" s="52"/>
      <c r="E24" s="35" t="s">
        <v>36</v>
      </c>
      <c r="F24" s="35"/>
      <c r="G24" s="60">
        <f>SUM(G25:G26)</f>
        <v>0</v>
      </c>
      <c r="H24" s="60">
        <f>SUM(H25:H26)</f>
        <v>0</v>
      </c>
    </row>
    <row r="25" spans="1:8" ht="15" customHeight="1" x14ac:dyDescent="0.25">
      <c r="A25" s="13"/>
      <c r="B25" s="14" t="s">
        <v>37</v>
      </c>
      <c r="C25" s="53"/>
      <c r="D25" s="52"/>
      <c r="E25" s="7"/>
      <c r="F25" s="14" t="s">
        <v>38</v>
      </c>
      <c r="G25" s="52"/>
      <c r="H25" s="52"/>
    </row>
    <row r="26" spans="1:8" ht="18.75" customHeight="1" x14ac:dyDescent="0.25">
      <c r="A26" s="35" t="s">
        <v>39</v>
      </c>
      <c r="B26" s="35"/>
      <c r="C26" s="50">
        <f>SUM(C27:C31)</f>
        <v>5628680.6900000004</v>
      </c>
      <c r="D26" s="50">
        <f>SUM(D27:D31)</f>
        <v>5628680.6900000004</v>
      </c>
      <c r="E26" s="7"/>
      <c r="F26" s="14" t="s">
        <v>40</v>
      </c>
      <c r="G26" s="52"/>
      <c r="H26" s="52"/>
    </row>
    <row r="27" spans="1:8" ht="18.75" customHeight="1" x14ac:dyDescent="0.25">
      <c r="A27" s="13"/>
      <c r="B27" s="14" t="s">
        <v>41</v>
      </c>
      <c r="C27" s="53">
        <v>0</v>
      </c>
      <c r="D27" s="53">
        <v>0</v>
      </c>
      <c r="E27" s="35" t="s">
        <v>42</v>
      </c>
      <c r="F27" s="35"/>
      <c r="G27" s="60">
        <v>0</v>
      </c>
      <c r="H27" s="60">
        <v>0</v>
      </c>
    </row>
    <row r="28" spans="1:8" ht="18.75" customHeight="1" x14ac:dyDescent="0.25">
      <c r="A28" s="13"/>
      <c r="B28" s="14" t="s">
        <v>43</v>
      </c>
      <c r="C28" s="53">
        <v>0</v>
      </c>
      <c r="D28" s="53">
        <v>0</v>
      </c>
      <c r="E28" s="35" t="s">
        <v>44</v>
      </c>
      <c r="F28" s="35"/>
      <c r="G28" s="60">
        <f>SUM(G29:G31)</f>
        <v>0</v>
      </c>
      <c r="H28" s="60">
        <f>SUM(H29:H31)</f>
        <v>0</v>
      </c>
    </row>
    <row r="29" spans="1:8" ht="18.75" customHeight="1" x14ac:dyDescent="0.25">
      <c r="A29" s="13"/>
      <c r="B29" s="14" t="s">
        <v>45</v>
      </c>
      <c r="C29" s="53">
        <v>0</v>
      </c>
      <c r="D29" s="53">
        <v>0</v>
      </c>
      <c r="E29" s="7"/>
      <c r="F29" s="14" t="s">
        <v>46</v>
      </c>
      <c r="G29" s="60">
        <v>0</v>
      </c>
      <c r="H29" s="60">
        <v>0</v>
      </c>
    </row>
    <row r="30" spans="1:8" ht="18.75" customHeight="1" x14ac:dyDescent="0.25">
      <c r="A30" s="13"/>
      <c r="B30" s="14" t="s">
        <v>47</v>
      </c>
      <c r="C30" s="53">
        <v>5628680.6900000004</v>
      </c>
      <c r="D30" s="53">
        <v>5628680.6900000004</v>
      </c>
      <c r="E30" s="7"/>
      <c r="F30" s="14" t="s">
        <v>48</v>
      </c>
      <c r="G30" s="60">
        <v>0</v>
      </c>
      <c r="H30" s="60">
        <v>0</v>
      </c>
    </row>
    <row r="31" spans="1:8" ht="18.75" customHeight="1" x14ac:dyDescent="0.25">
      <c r="A31" s="13"/>
      <c r="B31" s="14" t="s">
        <v>49</v>
      </c>
      <c r="C31" s="53">
        <v>0</v>
      </c>
      <c r="D31" s="53">
        <v>0</v>
      </c>
      <c r="E31" s="7"/>
      <c r="F31" s="14" t="s">
        <v>50</v>
      </c>
      <c r="G31" s="60">
        <v>0</v>
      </c>
      <c r="H31" s="60">
        <v>0</v>
      </c>
    </row>
    <row r="32" spans="1:8" ht="21" customHeight="1" x14ac:dyDescent="0.25">
      <c r="A32" s="35" t="s">
        <v>51</v>
      </c>
      <c r="B32" s="35"/>
      <c r="C32" s="50">
        <f>SUM(C33:C37)</f>
        <v>0</v>
      </c>
      <c r="D32" s="50">
        <f>SUM(D33:D37)</f>
        <v>0</v>
      </c>
      <c r="E32" s="35" t="s">
        <v>52</v>
      </c>
      <c r="F32" s="35"/>
      <c r="G32" s="60">
        <f>SUM(G33:G38)</f>
        <v>0</v>
      </c>
      <c r="H32" s="60">
        <f>SUM(H33:H38)</f>
        <v>0</v>
      </c>
    </row>
    <row r="33" spans="1:8" ht="13.9" customHeight="1" x14ac:dyDescent="0.25">
      <c r="A33" s="13"/>
      <c r="B33" s="14" t="s">
        <v>53</v>
      </c>
      <c r="C33" s="53">
        <v>0</v>
      </c>
      <c r="D33" s="53">
        <v>0</v>
      </c>
      <c r="E33" s="7"/>
      <c r="F33" s="14" t="s">
        <v>54</v>
      </c>
      <c r="G33" s="60">
        <v>0</v>
      </c>
      <c r="H33" s="60">
        <v>0</v>
      </c>
    </row>
    <row r="34" spans="1:8" ht="13.9" customHeight="1" x14ac:dyDescent="0.25">
      <c r="A34" s="13"/>
      <c r="B34" s="14" t="s">
        <v>55</v>
      </c>
      <c r="C34" s="53">
        <v>0</v>
      </c>
      <c r="D34" s="53">
        <v>0</v>
      </c>
      <c r="E34" s="7"/>
      <c r="F34" s="14" t="s">
        <v>56</v>
      </c>
      <c r="G34" s="60">
        <v>0</v>
      </c>
      <c r="H34" s="60">
        <v>0</v>
      </c>
    </row>
    <row r="35" spans="1:8" ht="15" customHeight="1" x14ac:dyDescent="0.25">
      <c r="A35" s="13"/>
      <c r="B35" s="14" t="s">
        <v>57</v>
      </c>
      <c r="C35" s="53">
        <v>0</v>
      </c>
      <c r="D35" s="53">
        <v>0</v>
      </c>
      <c r="E35" s="7"/>
      <c r="F35" s="14" t="s">
        <v>58</v>
      </c>
      <c r="G35" s="60">
        <v>0</v>
      </c>
      <c r="H35" s="60">
        <v>0</v>
      </c>
    </row>
    <row r="36" spans="1:8" ht="21" customHeight="1" x14ac:dyDescent="0.25">
      <c r="A36" s="13"/>
      <c r="B36" s="14" t="s">
        <v>59</v>
      </c>
      <c r="C36" s="53">
        <v>0</v>
      </c>
      <c r="D36" s="53">
        <v>0</v>
      </c>
      <c r="E36" s="7"/>
      <c r="F36" s="14" t="s">
        <v>60</v>
      </c>
      <c r="G36" s="60">
        <v>0</v>
      </c>
      <c r="H36" s="60">
        <v>0</v>
      </c>
    </row>
    <row r="37" spans="1:8" ht="21" customHeight="1" x14ac:dyDescent="0.25">
      <c r="A37" s="13"/>
      <c r="B37" s="14" t="s">
        <v>61</v>
      </c>
      <c r="C37" s="53">
        <v>0</v>
      </c>
      <c r="D37" s="53">
        <v>0</v>
      </c>
      <c r="E37" s="7"/>
      <c r="F37" s="14" t="s">
        <v>62</v>
      </c>
      <c r="G37" s="60">
        <v>0</v>
      </c>
      <c r="H37" s="60">
        <v>0</v>
      </c>
    </row>
    <row r="38" spans="1:8" ht="13.9" customHeight="1" x14ac:dyDescent="0.25">
      <c r="A38" s="35" t="s">
        <v>63</v>
      </c>
      <c r="B38" s="35"/>
      <c r="C38" s="54">
        <v>0</v>
      </c>
      <c r="D38" s="54">
        <v>0</v>
      </c>
      <c r="E38" s="7"/>
      <c r="F38" s="14" t="s">
        <v>64</v>
      </c>
      <c r="G38" s="60">
        <v>0</v>
      </c>
      <c r="H38" s="60">
        <v>0</v>
      </c>
    </row>
    <row r="39" spans="1:8" ht="19.5" customHeight="1" x14ac:dyDescent="0.25">
      <c r="A39" s="35" t="s">
        <v>65</v>
      </c>
      <c r="B39" s="35"/>
      <c r="C39" s="54">
        <f>SUM(C40:C41)</f>
        <v>0</v>
      </c>
      <c r="D39" s="54">
        <f>SUM(D40:D41)</f>
        <v>0</v>
      </c>
      <c r="E39" s="35" t="s">
        <v>66</v>
      </c>
      <c r="F39" s="35"/>
      <c r="G39" s="60">
        <f>SUM(G40:G42)</f>
        <v>0</v>
      </c>
      <c r="H39" s="60">
        <f>SUM(H40:H42)</f>
        <v>0</v>
      </c>
    </row>
    <row r="40" spans="1:8" ht="15" customHeight="1" x14ac:dyDescent="0.25">
      <c r="A40" s="13"/>
      <c r="B40" s="14" t="s">
        <v>67</v>
      </c>
      <c r="C40" s="54">
        <v>0</v>
      </c>
      <c r="D40" s="54">
        <v>0</v>
      </c>
      <c r="E40" s="7"/>
      <c r="F40" s="14" t="s">
        <v>68</v>
      </c>
      <c r="G40" s="60">
        <v>0</v>
      </c>
      <c r="H40" s="60">
        <v>0</v>
      </c>
    </row>
    <row r="41" spans="1:8" ht="13.9" customHeight="1" x14ac:dyDescent="0.25">
      <c r="A41" s="13"/>
      <c r="B41" s="14" t="s">
        <v>69</v>
      </c>
      <c r="C41" s="54">
        <v>0</v>
      </c>
      <c r="D41" s="54">
        <v>0</v>
      </c>
      <c r="E41" s="7"/>
      <c r="F41" s="14" t="s">
        <v>70</v>
      </c>
      <c r="G41" s="60">
        <v>0</v>
      </c>
      <c r="H41" s="60">
        <v>0</v>
      </c>
    </row>
    <row r="42" spans="1:8" ht="13.9" customHeight="1" x14ac:dyDescent="0.25">
      <c r="A42" s="35" t="s">
        <v>71</v>
      </c>
      <c r="B42" s="35"/>
      <c r="C42" s="54">
        <f>SUM(C43:C46)</f>
        <v>0</v>
      </c>
      <c r="D42" s="54">
        <v>0</v>
      </c>
      <c r="E42" s="7"/>
      <c r="F42" s="14" t="s">
        <v>72</v>
      </c>
      <c r="G42" s="60">
        <v>0</v>
      </c>
      <c r="H42" s="60">
        <v>0</v>
      </c>
    </row>
    <row r="43" spans="1:8" ht="13.9" customHeight="1" x14ac:dyDescent="0.25">
      <c r="A43" s="13"/>
      <c r="B43" s="14" t="s">
        <v>73</v>
      </c>
      <c r="C43" s="54">
        <v>0</v>
      </c>
      <c r="D43" s="54">
        <v>0</v>
      </c>
      <c r="E43" s="35" t="s">
        <v>74</v>
      </c>
      <c r="F43" s="35"/>
      <c r="G43" s="60">
        <f>SUM(G44:G46)</f>
        <v>0</v>
      </c>
      <c r="H43" s="60">
        <f>SUM(H44:H46)</f>
        <v>0</v>
      </c>
    </row>
    <row r="44" spans="1:8" ht="13.9" customHeight="1" x14ac:dyDescent="0.25">
      <c r="A44" s="13"/>
      <c r="B44" s="14" t="s">
        <v>75</v>
      </c>
      <c r="C44" s="54">
        <v>0</v>
      </c>
      <c r="D44" s="54">
        <v>0</v>
      </c>
      <c r="E44" s="7"/>
      <c r="F44" s="14" t="s">
        <v>76</v>
      </c>
      <c r="G44" s="60">
        <v>0</v>
      </c>
      <c r="H44" s="60">
        <v>0</v>
      </c>
    </row>
    <row r="45" spans="1:8" ht="19.5" customHeight="1" x14ac:dyDescent="0.25">
      <c r="A45" s="13"/>
      <c r="B45" s="14" t="s">
        <v>77</v>
      </c>
      <c r="C45" s="54">
        <v>0</v>
      </c>
      <c r="D45" s="54">
        <v>0</v>
      </c>
      <c r="E45" s="7"/>
      <c r="F45" s="14" t="s">
        <v>78</v>
      </c>
      <c r="G45" s="60">
        <v>0</v>
      </c>
      <c r="H45" s="60">
        <v>0</v>
      </c>
    </row>
    <row r="46" spans="1:8" ht="13.9" customHeight="1" x14ac:dyDescent="0.25">
      <c r="A46" s="13"/>
      <c r="B46" s="14" t="s">
        <v>79</v>
      </c>
      <c r="C46" s="54">
        <v>0</v>
      </c>
      <c r="D46" s="54">
        <v>0</v>
      </c>
      <c r="E46" s="7"/>
      <c r="F46" s="14" t="s">
        <v>80</v>
      </c>
      <c r="G46" s="60">
        <v>0</v>
      </c>
      <c r="H46" s="60">
        <v>0</v>
      </c>
    </row>
    <row r="47" spans="1:8" ht="13.9" customHeight="1" x14ac:dyDescent="0.25">
      <c r="A47" s="13"/>
      <c r="B47" s="6"/>
      <c r="C47" s="51"/>
      <c r="D47" s="52"/>
      <c r="E47" s="8"/>
      <c r="F47" s="6"/>
      <c r="G47" s="52"/>
      <c r="H47" s="52"/>
    </row>
    <row r="48" spans="1:8" ht="21.75" customHeight="1" x14ac:dyDescent="0.25">
      <c r="A48" s="36" t="s">
        <v>113</v>
      </c>
      <c r="B48" s="49"/>
      <c r="C48" s="55">
        <f>+C10+C18+C26+C32+C38+C39+C42</f>
        <v>23683177.480000004</v>
      </c>
      <c r="D48" s="55">
        <f>+D10+D18+D26+D32+D38+D39+D42</f>
        <v>19307482.980000004</v>
      </c>
      <c r="E48" s="36" t="s">
        <v>114</v>
      </c>
      <c r="F48" s="36"/>
      <c r="G48" s="55">
        <f>+G10+G20+G24+G27+G28+G32+G39+G43</f>
        <v>46959585.390000001</v>
      </c>
      <c r="H48" s="55">
        <f>+H10+H20+H24+H27+H28+H32+H39+H43</f>
        <v>42059331.020000003</v>
      </c>
    </row>
    <row r="49" spans="1:8" ht="13.9" customHeight="1" x14ac:dyDescent="0.25">
      <c r="A49" s="13"/>
      <c r="B49" s="15"/>
      <c r="C49" s="51"/>
      <c r="D49" s="52"/>
      <c r="E49" s="8"/>
      <c r="F49" s="16"/>
      <c r="G49" s="52"/>
      <c r="H49" s="52"/>
    </row>
    <row r="50" spans="1:8" ht="13.9" customHeight="1" x14ac:dyDescent="0.25">
      <c r="A50" s="36" t="s">
        <v>81</v>
      </c>
      <c r="B50" s="36"/>
      <c r="C50" s="51"/>
      <c r="D50" s="52"/>
      <c r="E50" s="36" t="s">
        <v>82</v>
      </c>
      <c r="F50" s="36"/>
      <c r="G50" s="61"/>
      <c r="H50" s="52"/>
    </row>
    <row r="51" spans="1:8" ht="13.9" customHeight="1" x14ac:dyDescent="0.25">
      <c r="A51" s="35" t="s">
        <v>83</v>
      </c>
      <c r="B51" s="35"/>
      <c r="C51" s="53">
        <v>0</v>
      </c>
      <c r="D51" s="52"/>
      <c r="E51" s="35" t="s">
        <v>84</v>
      </c>
      <c r="F51" s="35"/>
      <c r="G51" s="61"/>
      <c r="H51" s="52"/>
    </row>
    <row r="52" spans="1:8" ht="13.9" customHeight="1" x14ac:dyDescent="0.25">
      <c r="A52" s="35" t="s">
        <v>85</v>
      </c>
      <c r="B52" s="35"/>
      <c r="C52" s="53">
        <v>15918979.98</v>
      </c>
      <c r="D52" s="53">
        <v>16266074.170000006</v>
      </c>
      <c r="E52" s="35" t="s">
        <v>86</v>
      </c>
      <c r="F52" s="35"/>
      <c r="G52" s="61"/>
      <c r="H52" s="52"/>
    </row>
    <row r="53" spans="1:8" ht="19.5" customHeight="1" x14ac:dyDescent="0.25">
      <c r="A53" s="35" t="s">
        <v>87</v>
      </c>
      <c r="B53" s="35"/>
      <c r="C53" s="53">
        <v>56413649.620000005</v>
      </c>
      <c r="D53" s="53">
        <v>58377609.620000005</v>
      </c>
      <c r="E53" s="35" t="s">
        <v>88</v>
      </c>
      <c r="F53" s="35"/>
      <c r="G53" s="61"/>
      <c r="H53" s="52"/>
    </row>
    <row r="54" spans="1:8" ht="13.9" customHeight="1" x14ac:dyDescent="0.25">
      <c r="A54" s="46" t="s">
        <v>89</v>
      </c>
      <c r="B54" s="46"/>
      <c r="C54" s="56">
        <v>2683833.65</v>
      </c>
      <c r="D54" s="56">
        <v>2677034.65</v>
      </c>
      <c r="E54" s="46" t="s">
        <v>90</v>
      </c>
      <c r="F54" s="46"/>
      <c r="G54" s="62">
        <v>21036976.600000001</v>
      </c>
      <c r="H54" s="62">
        <v>21042376.600000001</v>
      </c>
    </row>
    <row r="55" spans="1:8" ht="21" customHeight="1" x14ac:dyDescent="0.25">
      <c r="A55" s="47" t="s">
        <v>91</v>
      </c>
      <c r="B55" s="47"/>
      <c r="C55" s="57"/>
      <c r="D55" s="58"/>
      <c r="E55" s="47" t="s">
        <v>92</v>
      </c>
      <c r="F55" s="47"/>
      <c r="G55" s="63"/>
      <c r="H55" s="57"/>
    </row>
    <row r="56" spans="1:8" ht="21.75" customHeight="1" x14ac:dyDescent="0.25">
      <c r="A56" s="35" t="s">
        <v>93</v>
      </c>
      <c r="B56" s="35"/>
      <c r="C56" s="53">
        <v>-2450438.3400000008</v>
      </c>
      <c r="D56" s="53">
        <v>-2375999.0400000005</v>
      </c>
      <c r="E56" s="35" t="s">
        <v>94</v>
      </c>
      <c r="F56" s="35"/>
      <c r="G56" s="64">
        <v>11722869.43</v>
      </c>
      <c r="H56" s="64">
        <v>12040643.450000003</v>
      </c>
    </row>
    <row r="57" spans="1:8" ht="13.9" customHeight="1" x14ac:dyDescent="0.25">
      <c r="A57" s="35" t="s">
        <v>95</v>
      </c>
      <c r="B57" s="35"/>
      <c r="C57" s="53">
        <v>1627587.21</v>
      </c>
      <c r="D57" s="53">
        <v>1627584.97</v>
      </c>
      <c r="E57" s="7"/>
      <c r="F57" s="17"/>
      <c r="G57" s="61"/>
      <c r="H57" s="52"/>
    </row>
    <row r="58" spans="1:8" ht="20.25" customHeight="1" x14ac:dyDescent="0.25">
      <c r="A58" s="35" t="s">
        <v>96</v>
      </c>
      <c r="B58" s="35"/>
      <c r="C58" s="53">
        <v>0</v>
      </c>
      <c r="D58" s="53">
        <v>0</v>
      </c>
      <c r="E58" s="36" t="s">
        <v>115</v>
      </c>
      <c r="F58" s="36"/>
      <c r="G58" s="65">
        <f>+G51+G52+G53+G54+G55+G56</f>
        <v>32759846.030000001</v>
      </c>
      <c r="H58" s="65">
        <f>+H51+H52+H53+H54+H55+H56</f>
        <v>33083020.050000004</v>
      </c>
    </row>
    <row r="59" spans="1:8" ht="13.9" customHeight="1" x14ac:dyDescent="0.25">
      <c r="A59" s="35" t="s">
        <v>97</v>
      </c>
      <c r="B59" s="35"/>
      <c r="C59" s="53"/>
      <c r="D59" s="52"/>
      <c r="E59" s="7"/>
      <c r="F59" s="18"/>
      <c r="G59" s="61"/>
      <c r="H59" s="52"/>
    </row>
    <row r="60" spans="1:8" ht="13.9" customHeight="1" x14ac:dyDescent="0.25">
      <c r="A60" s="13"/>
      <c r="B60" s="14"/>
      <c r="C60" s="51"/>
      <c r="D60" s="52"/>
      <c r="E60" s="36" t="s">
        <v>98</v>
      </c>
      <c r="F60" s="36"/>
      <c r="G60" s="65">
        <f>+G48+G58</f>
        <v>79719431.420000002</v>
      </c>
      <c r="H60" s="65">
        <f>+H48+H58</f>
        <v>75142351.070000008</v>
      </c>
    </row>
    <row r="61" spans="1:8" ht="23.25" customHeight="1" x14ac:dyDescent="0.25">
      <c r="A61" s="36" t="s">
        <v>116</v>
      </c>
      <c r="B61" s="36"/>
      <c r="C61" s="54">
        <f>+C51+C52+C53+C54+C55+C56+C57+C58+C59</f>
        <v>74193612.120000005</v>
      </c>
      <c r="D61" s="54">
        <f>+D51+D52+D53+D54+D55+D56+D57+D58+D59</f>
        <v>76572304.370000005</v>
      </c>
      <c r="E61" s="7"/>
      <c r="F61" s="14"/>
      <c r="G61" s="61"/>
      <c r="H61" s="52"/>
    </row>
    <row r="62" spans="1:8" ht="13.9" customHeight="1" x14ac:dyDescent="0.25">
      <c r="A62" s="13"/>
      <c r="B62" s="14"/>
      <c r="C62" s="51"/>
      <c r="D62" s="52"/>
      <c r="E62" s="36" t="s">
        <v>99</v>
      </c>
      <c r="F62" s="36"/>
      <c r="G62" s="61"/>
      <c r="H62" s="52"/>
    </row>
    <row r="63" spans="1:8" ht="13.9" customHeight="1" thickBot="1" x14ac:dyDescent="0.3">
      <c r="A63" s="36" t="s">
        <v>100</v>
      </c>
      <c r="B63" s="36"/>
      <c r="C63" s="59">
        <f>+C48+C61</f>
        <v>97876789.600000009</v>
      </c>
      <c r="D63" s="59">
        <f>+D48+D61</f>
        <v>95879787.350000009</v>
      </c>
      <c r="E63" s="7"/>
      <c r="F63" s="17"/>
      <c r="G63" s="61"/>
      <c r="H63" s="52"/>
    </row>
    <row r="64" spans="1:8" ht="24.75" customHeight="1" thickTop="1" x14ac:dyDescent="0.25">
      <c r="A64" s="13"/>
      <c r="B64" s="14"/>
      <c r="C64" s="26"/>
      <c r="D64" s="4"/>
      <c r="E64" s="36" t="s">
        <v>117</v>
      </c>
      <c r="F64" s="36"/>
      <c r="G64" s="66">
        <f>SUM(G65:G67)</f>
        <v>35018335.289999999</v>
      </c>
      <c r="H64" s="66">
        <f>SUM(H65:H67)</f>
        <v>36982295.289999999</v>
      </c>
    </row>
    <row r="65" spans="1:8" ht="13.9" customHeight="1" x14ac:dyDescent="0.25">
      <c r="A65" s="13"/>
      <c r="B65" s="14"/>
      <c r="C65" s="24"/>
      <c r="D65" s="4"/>
      <c r="E65" s="35" t="s">
        <v>101</v>
      </c>
      <c r="F65" s="35"/>
      <c r="G65" s="67">
        <v>29310335.289999999</v>
      </c>
      <c r="H65" s="67">
        <v>31274295.289999999</v>
      </c>
    </row>
    <row r="66" spans="1:8" ht="13.9" customHeight="1" x14ac:dyDescent="0.25">
      <c r="A66" s="13"/>
      <c r="B66" s="14"/>
      <c r="C66" s="24"/>
      <c r="D66" s="4"/>
      <c r="E66" s="35" t="s">
        <v>102</v>
      </c>
      <c r="F66" s="35"/>
      <c r="G66" s="67">
        <v>5708000</v>
      </c>
      <c r="H66" s="67">
        <v>5708000</v>
      </c>
    </row>
    <row r="67" spans="1:8" ht="13.9" customHeight="1" x14ac:dyDescent="0.25">
      <c r="A67" s="13"/>
      <c r="B67" s="14"/>
      <c r="C67" s="24"/>
      <c r="D67" s="4"/>
      <c r="E67" s="35" t="s">
        <v>103</v>
      </c>
      <c r="F67" s="35"/>
      <c r="G67" s="61"/>
      <c r="H67" s="52"/>
    </row>
    <row r="68" spans="1:8" ht="13.9" customHeight="1" x14ac:dyDescent="0.25">
      <c r="A68" s="13"/>
      <c r="B68" s="14"/>
      <c r="C68" s="24"/>
      <c r="D68" s="4"/>
      <c r="E68" s="7"/>
      <c r="F68" s="14"/>
      <c r="G68" s="61"/>
      <c r="H68" s="52"/>
    </row>
    <row r="69" spans="1:8" ht="21.75" customHeight="1" x14ac:dyDescent="0.25">
      <c r="A69" s="13"/>
      <c r="B69" s="14"/>
      <c r="C69" s="24"/>
      <c r="D69" s="4"/>
      <c r="E69" s="36" t="s">
        <v>118</v>
      </c>
      <c r="F69" s="36"/>
      <c r="G69" s="65">
        <f>SUM(G70:G74)</f>
        <v>-16860977.110000007</v>
      </c>
      <c r="H69" s="65">
        <f>SUM(H70:H74)</f>
        <v>-16244859.010000002</v>
      </c>
    </row>
    <row r="70" spans="1:8" ht="13.9" customHeight="1" x14ac:dyDescent="0.25">
      <c r="A70" s="13"/>
      <c r="B70" s="14"/>
      <c r="C70" s="24"/>
      <c r="D70" s="4"/>
      <c r="E70" s="35" t="s">
        <v>104</v>
      </c>
      <c r="F70" s="35"/>
      <c r="G70" s="64">
        <v>-638218.10000001197</v>
      </c>
      <c r="H70" s="64">
        <v>4793900.0099999933</v>
      </c>
    </row>
    <row r="71" spans="1:8" ht="13.9" customHeight="1" x14ac:dyDescent="0.25">
      <c r="A71" s="13"/>
      <c r="B71" s="14"/>
      <c r="C71" s="24"/>
      <c r="D71" s="4"/>
      <c r="E71" s="35" t="s">
        <v>105</v>
      </c>
      <c r="F71" s="35"/>
      <c r="G71" s="64">
        <v>-16370904.009999996</v>
      </c>
      <c r="H71" s="64">
        <v>-21186904.019999996</v>
      </c>
    </row>
    <row r="72" spans="1:8" ht="13.9" customHeight="1" x14ac:dyDescent="0.25">
      <c r="A72" s="13"/>
      <c r="B72" s="14"/>
      <c r="C72" s="24"/>
      <c r="D72" s="4"/>
      <c r="E72" s="35" t="s">
        <v>106</v>
      </c>
      <c r="F72" s="35"/>
      <c r="G72" s="64">
        <v>148145</v>
      </c>
      <c r="H72" s="64">
        <v>148145</v>
      </c>
    </row>
    <row r="73" spans="1:8" ht="13.9" customHeight="1" x14ac:dyDescent="0.25">
      <c r="A73" s="13"/>
      <c r="B73" s="14"/>
      <c r="C73" s="24"/>
      <c r="D73" s="4"/>
      <c r="E73" s="35" t="s">
        <v>107</v>
      </c>
      <c r="F73" s="35"/>
      <c r="G73" s="61"/>
      <c r="H73" s="52"/>
    </row>
    <row r="74" spans="1:8" ht="13.9" customHeight="1" x14ac:dyDescent="0.25">
      <c r="A74" s="13"/>
      <c r="B74" s="14"/>
      <c r="C74" s="24"/>
      <c r="D74" s="4"/>
      <c r="E74" s="35" t="s">
        <v>108</v>
      </c>
      <c r="F74" s="35"/>
      <c r="G74" s="61"/>
      <c r="H74" s="52"/>
    </row>
    <row r="75" spans="1:8" ht="13.9" customHeight="1" x14ac:dyDescent="0.25">
      <c r="A75" s="13"/>
      <c r="B75" s="14"/>
      <c r="C75" s="24"/>
      <c r="D75" s="4"/>
      <c r="E75" s="7"/>
      <c r="F75" s="14"/>
      <c r="G75" s="61"/>
      <c r="H75" s="52"/>
    </row>
    <row r="76" spans="1:8" ht="21" customHeight="1" x14ac:dyDescent="0.25">
      <c r="A76" s="13"/>
      <c r="B76" s="14"/>
      <c r="C76" s="24"/>
      <c r="D76" s="4"/>
      <c r="E76" s="36" t="s">
        <v>109</v>
      </c>
      <c r="F76" s="36"/>
      <c r="G76" s="68">
        <f>SUM(G77:G78)</f>
        <v>0</v>
      </c>
      <c r="H76" s="52"/>
    </row>
    <row r="77" spans="1:8" ht="13.9" customHeight="1" x14ac:dyDescent="0.25">
      <c r="A77" s="13"/>
      <c r="B77" s="14"/>
      <c r="C77" s="24"/>
      <c r="D77" s="4"/>
      <c r="E77" s="35" t="s">
        <v>110</v>
      </c>
      <c r="F77" s="35"/>
      <c r="G77" s="61"/>
      <c r="H77" s="52"/>
    </row>
    <row r="78" spans="1:8" ht="13.9" customHeight="1" x14ac:dyDescent="0.25">
      <c r="A78" s="13"/>
      <c r="B78" s="14"/>
      <c r="C78" s="24"/>
      <c r="D78" s="4"/>
      <c r="E78" s="35" t="s">
        <v>111</v>
      </c>
      <c r="F78" s="35"/>
      <c r="G78" s="61"/>
      <c r="H78" s="52"/>
    </row>
    <row r="79" spans="1:8" ht="13.9" customHeight="1" x14ac:dyDescent="0.25">
      <c r="A79" s="13"/>
      <c r="B79" s="14"/>
      <c r="C79" s="24"/>
      <c r="D79" s="4"/>
      <c r="E79" s="7"/>
      <c r="F79" s="14"/>
      <c r="G79" s="61"/>
      <c r="H79" s="52"/>
    </row>
    <row r="80" spans="1:8" ht="22.5" customHeight="1" x14ac:dyDescent="0.25">
      <c r="A80" s="13"/>
      <c r="B80" s="14"/>
      <c r="C80" s="24"/>
      <c r="D80" s="4"/>
      <c r="E80" s="36" t="s">
        <v>119</v>
      </c>
      <c r="F80" s="36"/>
      <c r="G80" s="66">
        <f>+G64+G69+G76</f>
        <v>18157358.179999992</v>
      </c>
      <c r="H80" s="66">
        <f>+H64+H69+H76</f>
        <v>20737436.279999997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61"/>
      <c r="H81" s="52"/>
    </row>
    <row r="82" spans="1:16384" ht="22.5" customHeight="1" thickBot="1" x14ac:dyDescent="0.3">
      <c r="A82" s="13"/>
      <c r="B82" s="14"/>
      <c r="C82" s="24"/>
      <c r="D82" s="4"/>
      <c r="E82" s="36" t="s">
        <v>112</v>
      </c>
      <c r="F82" s="36"/>
      <c r="G82" s="69">
        <f>+G60+G80</f>
        <v>97876789.599999994</v>
      </c>
      <c r="H82" s="69">
        <f>+H60+H80</f>
        <v>95879787.350000009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  <mergeCell ref="A59:B59"/>
    <mergeCell ref="A61:B61"/>
    <mergeCell ref="A50:B50"/>
    <mergeCell ref="A51:B51"/>
    <mergeCell ref="A52:B52"/>
    <mergeCell ref="A53:B53"/>
    <mergeCell ref="A54:B54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E32:F32"/>
    <mergeCell ref="E39:F39"/>
    <mergeCell ref="E43:F43"/>
    <mergeCell ref="E48:F48"/>
    <mergeCell ref="E50:F50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2023-03-07T19:30:37Z</cp:lastPrinted>
  <dcterms:created xsi:type="dcterms:W3CDTF">2016-10-14T15:00:32Z</dcterms:created>
  <dcterms:modified xsi:type="dcterms:W3CDTF">2023-03-07T19:30:53Z</dcterms:modified>
</cp:coreProperties>
</file>