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5\Cta Pub ASE 2025\Cta Pub ASE 2025\4.5. LDF\"/>
    </mc:Choice>
  </mc:AlternateContent>
  <bookViews>
    <workbookView xWindow="-120" yWindow="-120" windowWidth="24240" windowHeight="13140"/>
  </bookViews>
  <sheets>
    <sheet name="4.5.6 a" sheetId="17" r:id="rId1"/>
  </sheets>
  <definedNames>
    <definedName name="_xlnm.Print_Titles" localSheetId="0">'4.5.6 a'!$1:$8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4" i="17" l="1"/>
  <c r="H54" i="17" s="1"/>
  <c r="E52" i="17" l="1"/>
  <c r="H52" i="17" s="1"/>
  <c r="E25" i="17" l="1"/>
  <c r="H25" i="17" s="1"/>
  <c r="E36" i="17"/>
  <c r="H36" i="17" s="1"/>
  <c r="F10" i="17"/>
  <c r="E27" i="17"/>
  <c r="H27" i="17" s="1"/>
  <c r="E26" i="17"/>
  <c r="H26" i="17" s="1"/>
  <c r="E24" i="17"/>
  <c r="H24" i="17" s="1"/>
  <c r="E23" i="17"/>
  <c r="H23" i="17" s="1"/>
  <c r="E22" i="17"/>
  <c r="H22" i="17" s="1"/>
  <c r="E20" i="17"/>
  <c r="H20" i="17" s="1"/>
  <c r="E19" i="17"/>
  <c r="H19" i="17" s="1"/>
  <c r="D18" i="17"/>
  <c r="D10" i="17"/>
  <c r="D28" i="17"/>
  <c r="D48" i="17"/>
  <c r="D38" i="17"/>
  <c r="D71" i="17"/>
  <c r="E117" i="17"/>
  <c r="H117" i="17" s="1"/>
  <c r="E113" i="17"/>
  <c r="C113" i="17"/>
  <c r="C84" i="17" s="1"/>
  <c r="F113" i="17"/>
  <c r="H113" i="17"/>
  <c r="E146" i="17"/>
  <c r="E84" i="17"/>
  <c r="H84" i="17" s="1"/>
  <c r="F146" i="17"/>
  <c r="F84" i="17"/>
  <c r="G113" i="17"/>
  <c r="E56" i="17"/>
  <c r="E11" i="17"/>
  <c r="H11" i="17" s="1"/>
  <c r="E12" i="17"/>
  <c r="H12" i="17" s="1"/>
  <c r="E13" i="17"/>
  <c r="H13" i="17" s="1"/>
  <c r="E14" i="17"/>
  <c r="H14" i="17" s="1"/>
  <c r="E15" i="17"/>
  <c r="H15" i="17" s="1"/>
  <c r="E16" i="17"/>
  <c r="H16" i="17" s="1"/>
  <c r="E17" i="17"/>
  <c r="H17" i="17" s="1"/>
  <c r="E21" i="17"/>
  <c r="E29" i="17"/>
  <c r="H29" i="17" s="1"/>
  <c r="E30" i="17"/>
  <c r="E31" i="17"/>
  <c r="H31" i="17" s="1"/>
  <c r="E32" i="17"/>
  <c r="H32" i="17" s="1"/>
  <c r="E33" i="17"/>
  <c r="H33" i="17" s="1"/>
  <c r="E34" i="17"/>
  <c r="H34" i="17" s="1"/>
  <c r="E35" i="17"/>
  <c r="H35" i="17" s="1"/>
  <c r="E37" i="17"/>
  <c r="H37" i="17" s="1"/>
  <c r="E38" i="17"/>
  <c r="E49" i="17"/>
  <c r="H49" i="17" s="1"/>
  <c r="E57" i="17"/>
  <c r="H57" i="17" s="1"/>
  <c r="E71" i="17"/>
  <c r="F18" i="17"/>
  <c r="F28" i="17"/>
  <c r="F38" i="17"/>
  <c r="F48" i="17"/>
  <c r="F71" i="17"/>
  <c r="H149" i="17"/>
  <c r="H146" i="17"/>
  <c r="H56" i="17"/>
  <c r="G146" i="17"/>
  <c r="C146" i="17"/>
  <c r="G84" i="17"/>
  <c r="C75" i="17"/>
  <c r="H74" i="17"/>
  <c r="H71" i="17"/>
  <c r="G71" i="17"/>
  <c r="C71" i="17"/>
  <c r="C62" i="17"/>
  <c r="C58" i="17"/>
  <c r="G48" i="17"/>
  <c r="C48" i="17"/>
  <c r="G38" i="17"/>
  <c r="C38" i="17"/>
  <c r="G28" i="17"/>
  <c r="C28" i="17"/>
  <c r="H21" i="17"/>
  <c r="G18" i="17"/>
  <c r="C18" i="17"/>
  <c r="G10" i="17"/>
  <c r="C10" i="17"/>
  <c r="H39" i="17"/>
  <c r="H38" i="17" s="1"/>
  <c r="D146" i="17"/>
  <c r="D84" i="17" s="1"/>
  <c r="H48" i="17" l="1"/>
  <c r="C9" i="17"/>
  <c r="C159" i="17" s="1"/>
  <c r="G9" i="17"/>
  <c r="G159" i="17" s="1"/>
  <c r="E48" i="17"/>
  <c r="E28" i="17"/>
  <c r="H28" i="17" s="1"/>
  <c r="H30" i="17"/>
  <c r="H18" i="17"/>
  <c r="E18" i="17"/>
  <c r="D9" i="17"/>
  <c r="D159" i="17" s="1"/>
  <c r="H10" i="17"/>
  <c r="E10" i="17"/>
  <c r="F9" i="17"/>
  <c r="E9" i="17" l="1"/>
  <c r="E159" i="17" s="1"/>
  <c r="F159" i="17"/>
  <c r="H9" i="17" l="1"/>
  <c r="H159" i="17" s="1"/>
</calcChain>
</file>

<file path=xl/sharedStrings.xml><?xml version="1.0" encoding="utf-8"?>
<sst xmlns="http://schemas.openxmlformats.org/spreadsheetml/2006/main" count="162" uniqueCount="89">
  <si>
    <t>(PESOS)</t>
  </si>
  <si>
    <t>Devengado</t>
  </si>
  <si>
    <t xml:space="preserve">Pagado </t>
  </si>
  <si>
    <t>Estado Analítico del Ejercicio del Presupuesto de Egresos Detallado - LDF</t>
  </si>
  <si>
    <t xml:space="preserve">Clasificación por Objeto del Gasto (Capítulo y Concepto) </t>
  </si>
  <si>
    <t>Egresos</t>
  </si>
  <si>
    <t xml:space="preserve">Ampliaciones/ (Reducciones) </t>
  </si>
  <si>
    <t xml:space="preserve">Modificado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</si>
  <si>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</si>
  <si>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</si>
  <si>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</si>
  <si>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</si>
  <si>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</si>
  <si>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</si>
  <si>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</si>
  <si>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</si>
  <si>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</si>
  <si>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</si>
  <si>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</si>
  <si>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</si>
  <si>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</si>
  <si>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</si>
  <si>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</si>
  <si>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</si>
  <si>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</si>
  <si>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</si>
  <si>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</si>
  <si>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</si>
  <si>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</si>
  <si>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</si>
  <si>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</si>
  <si>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</si>
  <si>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</si>
  <si>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</si>
  <si>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</si>
  <si>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</si>
  <si>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</si>
  <si>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</si>
  <si>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</si>
  <si>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</si>
  <si>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</si>
  <si>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</si>
  <si>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</si>
  <si>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</si>
  <si>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</si>
  <si>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</si>
  <si>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</si>
  <si>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</si>
  <si>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</si>
  <si>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</si>
  <si>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</si>
  <si>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</si>
  <si>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</si>
  <si>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</si>
  <si>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</si>
  <si>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</si>
  <si>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</si>
  <si>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</si>
  <si>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</si>
  <si>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</si>
  <si>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</si>
  <si>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</si>
  <si>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</si>
  <si>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</si>
  <si>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</si>
  <si>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</si>
  <si>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</si>
  <si>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</si>
  <si>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</si>
  <si>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</si>
  <si>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</si>
  <si>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</si>
  <si>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</si>
  <si>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</si>
  <si>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</si>
  <si>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</si>
  <si>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</si>
  <si>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</si>
  <si>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</si>
  <si>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</si>
  <si>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</si>
  <si>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</si>
  <si>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</si>
  <si>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</si>
  <si>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Concepto                                                                                                                                                 (c)</t>
  </si>
  <si>
    <t>Aprobado                                               (d)</t>
  </si>
  <si>
    <t>Subejercicio                                     (e)</t>
  </si>
  <si>
    <t>Instituto de Vivienda y Suelo Urbano</t>
  </si>
  <si>
    <t>Del 1 de Enero al 31 de diciembre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</si>
</sst>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thin">
        <color indexed="64"/>
      </bottom>
      <diagonal/>
    </border>
    <border>
      <left/>
      <right style="medium">
        <color indexed="64"/>
      </right>
      <top style="hair">
        <color auto="1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43" fontId="5" fillId="0" borderId="0" applyFont="0" applyFill="0" applyBorder="0" applyAlignment="0" applyProtection="0"/>
    <xf numFmtId="0" fontId="6" fillId="0" borderId="0"/>
  </cellStyleXfs>
  <cellXfs count="49">
    <xf numFmtId="0" fontId="0" fillId="0" borderId="0" xfId="0"/>
    <xf numFmtId="0" fontId="4" fillId="0" borderId="0" xfId="0" applyFont="1"/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7" fillId="0" borderId="0" xfId="1" applyFont="1" applyBorder="1" applyAlignment="1">
      <alignment horizontal="left" vertical="top" wrapText="1"/>
    </xf>
    <xf numFmtId="0" fontId="8" fillId="0" borderId="0" xfId="0" applyFont="1" applyAlignment="1">
      <alignment horizontal="center" readingOrder="2"/>
    </xf>
    <xf numFmtId="0" fontId="1" fillId="0" borderId="0" xfId="2" applyAlignment="1">
      <alignment horizontal="justify"/>
    </xf>
    <xf numFmtId="0" fontId="1" fillId="0" borderId="0" xfId="2"/>
    <xf numFmtId="0" fontId="3" fillId="0" borderId="2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2" fillId="0" borderId="11" xfId="3" applyNumberFormat="1" applyFont="1" applyBorder="1" applyAlignment="1">
      <alignment horizontal="center" vertical="center"/>
    </xf>
    <xf numFmtId="164" fontId="3" fillId="0" borderId="11" xfId="3" applyNumberFormat="1" applyFont="1" applyBorder="1" applyAlignment="1">
      <alignment horizontal="center" vertical="center"/>
    </xf>
    <xf numFmtId="164" fontId="3" fillId="0" borderId="25" xfId="3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left" vertical="center"/>
    </xf>
    <xf numFmtId="164" fontId="3" fillId="0" borderId="20" xfId="3" applyNumberFormat="1" applyFont="1" applyBorder="1" applyAlignment="1">
      <alignment horizontal="center" vertical="center"/>
    </xf>
    <xf numFmtId="164" fontId="3" fillId="0" borderId="15" xfId="3" applyNumberFormat="1" applyFont="1" applyBorder="1" applyAlignment="1">
      <alignment horizontal="center" vertical="center"/>
    </xf>
    <xf numFmtId="0" fontId="6" fillId="0" borderId="0" xfId="4" applyAlignment="1">
      <alignment horizontal="center"/>
    </xf>
    <xf numFmtId="0" fontId="6" fillId="0" borderId="0" xfId="4"/>
    <xf numFmtId="164" fontId="9" fillId="0" borderId="10" xfId="3" applyNumberFormat="1" applyFont="1" applyBorder="1" applyAlignment="1">
      <alignment horizontal="center" vertical="center"/>
    </xf>
    <xf numFmtId="164" fontId="9" fillId="0" borderId="11" xfId="3" applyNumberFormat="1" applyFont="1" applyBorder="1" applyAlignment="1">
      <alignment horizontal="center" vertical="center"/>
    </xf>
    <xf numFmtId="164" fontId="10" fillId="0" borderId="11" xfId="3" applyNumberFormat="1" applyFont="1" applyBorder="1" applyAlignment="1">
      <alignment horizontal="center" vertical="center"/>
    </xf>
    <xf numFmtId="164" fontId="0" fillId="0" borderId="0" xfId="0" applyNumberFormat="1"/>
    <xf numFmtId="0" fontId="3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</cellXfs>
  <cellStyles count="5">
    <cellStyle name="Millares 2" xfId="3"/>
    <cellStyle name="Normal" xfId="0" builtinId="0"/>
    <cellStyle name="Normal 5" xfId="1"/>
    <cellStyle name="Normal 7" xfId="2"/>
    <cellStyle name="Normal_Formatos aspecto Financiero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249438</xdr:colOff>
      <xdr:row>167</xdr:row>
      <xdr:rowOff>22019</xdr:rowOff>
    </xdr:from>
    <xdr:to>
      <xdr:col>5</xdr:col>
      <xdr:colOff>253048</xdr:colOff>
      <xdr:row>172</xdr:row>
      <xdr:rowOff>168296</xdr:rowOff>
    </xdr:to>
    <xdr:sp macro="" textlink="">
      <xdr:nvSpPr>
        <xdr:cNvPr id="10" name="Text Box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787295" y="25494590"/>
          <a:ext cx="1704503" cy="10715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Vo. Bo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.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Mtra.</a:t>
          </a:r>
          <a:r>
            <a:rPr lang="es-MX" sz="800" b="1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Maricela Mendez Guevara Directora de Admón y Finanzas</a:t>
          </a:r>
          <a:endParaRPr lang="es-MX" sz="800" b="1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1663826</xdr:colOff>
      <xdr:row>167</xdr:row>
      <xdr:rowOff>34475</xdr:rowOff>
    </xdr:from>
    <xdr:to>
      <xdr:col>3</xdr:col>
      <xdr:colOff>273630</xdr:colOff>
      <xdr:row>174</xdr:row>
      <xdr:rowOff>72348</xdr:rowOff>
    </xdr:to>
    <xdr:sp macro="" textlink="">
      <xdr:nvSpPr>
        <xdr:cNvPr id="11" name="Text Box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79487" y="25507046"/>
          <a:ext cx="2032000" cy="13033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Revisó 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</a:t>
          </a:r>
        </a:p>
        <a:p>
          <a:pPr algn="ctr" rtl="1"/>
          <a:r>
            <a:rPr lang="es-MX" sz="8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Guillermo Gutierrez Paniagüa</a:t>
          </a:r>
          <a:endParaRPr lang="es-MX" sz="800" b="1" i="0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Comisario Público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167</xdr:row>
      <xdr:rowOff>43999</xdr:rowOff>
    </xdr:from>
    <xdr:to>
      <xdr:col>1</xdr:col>
      <xdr:colOff>1738318</xdr:colOff>
      <xdr:row>173</xdr:row>
      <xdr:rowOff>134715</xdr:rowOff>
    </xdr:to>
    <xdr:sp macro="" textlink="">
      <xdr:nvSpPr>
        <xdr:cNvPr id="12" name="Text Box 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15661" y="25516570"/>
          <a:ext cx="1738318" cy="1206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Elaboró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295169</xdr:colOff>
      <xdr:row>166</xdr:row>
      <xdr:rowOff>183698</xdr:rowOff>
    </xdr:from>
    <xdr:to>
      <xdr:col>7</xdr:col>
      <xdr:colOff>531025</xdr:colOff>
      <xdr:row>173</xdr:row>
      <xdr:rowOff>134713</xdr:rowOff>
    </xdr:to>
    <xdr:sp macro="" textlink="">
      <xdr:nvSpPr>
        <xdr:cNvPr id="13" name="Text Box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5533919" y="25465769"/>
          <a:ext cx="1936749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Autorizó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Mtra. Rosa Isela Xinol Adame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Directora General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J201"/>
  <sheetViews>
    <sheetView tabSelected="1" zoomScale="140" zoomScaleNormal="140" workbookViewId="0">
      <selection activeCell="B177" sqref="B177"/>
    </sheetView>
  </sheetViews>
  <sheetFormatPr baseColWidth="10" defaultRowHeight="15" x14ac:dyDescent="0.25"/>
  <cols>
    <col min="1" max="1" width="1.7109375" customWidth="1"/>
    <col min="2" max="2" width="38.5703125" customWidth="1"/>
    <col min="3" max="8" width="12.7109375" customWidth="1"/>
  </cols>
  <sheetData>
    <row r="1" spans="1:8" ht="15.75" thickBot="1" x14ac:dyDescent="0.3"/>
    <row r="2" spans="1:8" ht="12" customHeight="1" x14ac:dyDescent="0.25">
      <c r="A2" s="30" t="s">
        <v>87</v>
      </c>
      <c r="B2" s="31"/>
      <c r="C2" s="31"/>
      <c r="D2" s="31"/>
      <c r="E2" s="31"/>
      <c r="F2" s="31"/>
      <c r="G2" s="31"/>
      <c r="H2" s="32"/>
    </row>
    <row r="3" spans="1:8" ht="12" customHeight="1" x14ac:dyDescent="0.25">
      <c r="A3" s="33" t="s">
        <v>3</v>
      </c>
      <c r="B3" s="34"/>
      <c r="C3" s="34"/>
      <c r="D3" s="34"/>
      <c r="E3" s="34"/>
      <c r="F3" s="34"/>
      <c r="G3" s="34"/>
      <c r="H3" s="35"/>
    </row>
    <row r="4" spans="1:8" ht="12" customHeight="1" x14ac:dyDescent="0.25">
      <c r="A4" s="33" t="s">
        <v>4</v>
      </c>
      <c r="B4" s="34"/>
      <c r="C4" s="34"/>
      <c r="D4" s="34"/>
      <c r="E4" s="34"/>
      <c r="F4" s="34"/>
      <c r="G4" s="34"/>
      <c r="H4" s="35"/>
    </row>
    <row r="5" spans="1:8" ht="12" customHeight="1" x14ac:dyDescent="0.25">
      <c r="A5" s="33" t="s">
        <v>88</v>
      </c>
      <c r="B5" s="34"/>
      <c r="C5" s="34"/>
      <c r="D5" s="34"/>
      <c r="E5" s="34"/>
      <c r="F5" s="34"/>
      <c r="G5" s="34"/>
      <c r="H5" s="35"/>
    </row>
    <row r="6" spans="1:8" ht="12" customHeight="1" thickBot="1" x14ac:dyDescent="0.3">
      <c r="A6" s="36" t="s">
        <v>0</v>
      </c>
      <c r="B6" s="37"/>
      <c r="C6" s="37"/>
      <c r="D6" s="37"/>
      <c r="E6" s="37"/>
      <c r="F6" s="37"/>
      <c r="G6" s="37"/>
      <c r="H6" s="38"/>
    </row>
    <row r="7" spans="1:8" ht="18" customHeight="1" thickBot="1" x14ac:dyDescent="0.3">
      <c r="A7" s="39" t="s">
        <v>84</v>
      </c>
      <c r="B7" s="40"/>
      <c r="C7" s="43" t="s">
        <v>5</v>
      </c>
      <c r="D7" s="44"/>
      <c r="E7" s="44"/>
      <c r="F7" s="44"/>
      <c r="G7" s="45"/>
      <c r="H7" s="46" t="s">
        <v>86</v>
      </c>
    </row>
    <row r="8" spans="1:8" ht="26.25" customHeight="1" thickBot="1" x14ac:dyDescent="0.3">
      <c r="A8" s="41"/>
      <c r="B8" s="42"/>
      <c r="C8" s="12" t="s">
        <v>85</v>
      </c>
      <c r="D8" s="12" t="s">
        <v>6</v>
      </c>
      <c r="E8" s="10" t="s">
        <v>7</v>
      </c>
      <c r="F8" s="10" t="s">
        <v>1</v>
      </c>
      <c r="G8" s="10" t="s">
        <v>2</v>
      </c>
      <c r="H8" s="47"/>
    </row>
    <row r="9" spans="1:8" ht="12" customHeight="1" x14ac:dyDescent="0.25">
      <c r="A9" s="48" t="s">
        <v>8</v>
      </c>
      <c r="B9" s="48"/>
      <c r="C9" s="23">
        <f>+C10+C18+C28+C38+C48+C58+C62+C71+C75</f>
        <v>60758165.466000013</v>
      </c>
      <c r="D9" s="23">
        <f>+D10+D18+D28+D38+D48+D58+D62+D71+D75</f>
        <v>-11204708.106000006</v>
      </c>
      <c r="E9" s="23">
        <f t="shared" ref="E9:G9" si="0">+E10+E18+E28+E38+E48+E58+E62+E71+E75</f>
        <v>49553457.359999999</v>
      </c>
      <c r="F9" s="23">
        <f t="shared" si="0"/>
        <v>49553457.359999999</v>
      </c>
      <c r="G9" s="23">
        <f t="shared" si="0"/>
        <v>43937883.979999997</v>
      </c>
      <c r="H9" s="24">
        <f>E9-F9</f>
        <v>0</v>
      </c>
    </row>
    <row r="10" spans="1:8" ht="12" customHeight="1" x14ac:dyDescent="0.25">
      <c r="A10" s="27" t="s">
        <v>9</v>
      </c>
      <c r="B10" s="27"/>
      <c r="C10" s="24">
        <f>SUM(C11:C17)</f>
        <v>44297007.94600001</v>
      </c>
      <c r="D10" s="24">
        <f t="shared" ref="D10:H10" si="1">SUM(D11:D17)</f>
        <v>-687905.04600000707</v>
      </c>
      <c r="E10" s="24">
        <f t="shared" si="1"/>
        <v>43609102.899999999</v>
      </c>
      <c r="F10" s="24">
        <f>SUM(F11:F17)</f>
        <v>43609102.899999999</v>
      </c>
      <c r="G10" s="24">
        <f t="shared" si="1"/>
        <v>38368820.759999998</v>
      </c>
      <c r="H10" s="24">
        <f t="shared" si="1"/>
        <v>-5.8207660913467407E-11</v>
      </c>
    </row>
    <row r="11" spans="1:8" ht="12" customHeight="1" x14ac:dyDescent="0.25">
      <c r="A11" s="2"/>
      <c r="B11" s="13" t="s">
        <v>10</v>
      </c>
      <c r="C11" s="25">
        <v>18296265.330000002</v>
      </c>
      <c r="D11" s="25">
        <v>422324.96999999502</v>
      </c>
      <c r="E11" s="25">
        <f t="shared" ref="E11:E37" si="2">+C11+D11</f>
        <v>18718590.299999997</v>
      </c>
      <c r="F11" s="25">
        <v>18718590.299999997</v>
      </c>
      <c r="G11" s="25">
        <v>18209705.109999996</v>
      </c>
      <c r="H11" s="25">
        <f>E11-F11</f>
        <v>0</v>
      </c>
    </row>
    <row r="12" spans="1:8" ht="12" customHeight="1" x14ac:dyDescent="0.25">
      <c r="A12" s="2"/>
      <c r="B12" s="13" t="s">
        <v>11</v>
      </c>
      <c r="C12" s="25">
        <v>260509.31999999995</v>
      </c>
      <c r="D12" s="25">
        <v>-200216.2</v>
      </c>
      <c r="E12" s="25">
        <f t="shared" si="2"/>
        <v>60293.119999999937</v>
      </c>
      <c r="F12" s="25">
        <v>60293.119999999995</v>
      </c>
      <c r="G12" s="25">
        <v>60293.119999999995</v>
      </c>
      <c r="H12" s="25">
        <f t="shared" ref="H12:H17" si="3">E12-F12</f>
        <v>-5.8207660913467407E-11</v>
      </c>
    </row>
    <row r="13" spans="1:8" ht="12" customHeight="1" x14ac:dyDescent="0.25">
      <c r="A13" s="2"/>
      <c r="B13" s="13" t="s">
        <v>12</v>
      </c>
      <c r="C13" s="25">
        <v>10441911.610000001</v>
      </c>
      <c r="D13" s="25">
        <v>-616197.83999999799</v>
      </c>
      <c r="E13" s="25">
        <f t="shared" si="2"/>
        <v>9825713.7700000033</v>
      </c>
      <c r="F13" s="25">
        <v>9825713.7700000033</v>
      </c>
      <c r="G13" s="25">
        <v>5927765.7100000028</v>
      </c>
      <c r="H13" s="25">
        <f t="shared" si="3"/>
        <v>0</v>
      </c>
    </row>
    <row r="14" spans="1:8" ht="12" customHeight="1" x14ac:dyDescent="0.25">
      <c r="A14" s="2"/>
      <c r="B14" s="13" t="s">
        <v>13</v>
      </c>
      <c r="C14" s="25">
        <v>6052563.3459999999</v>
      </c>
      <c r="D14" s="25">
        <v>-928432.06599999999</v>
      </c>
      <c r="E14" s="25">
        <f t="shared" si="2"/>
        <v>5124131.28</v>
      </c>
      <c r="F14" s="25">
        <v>5124131.28</v>
      </c>
      <c r="G14" s="25">
        <v>4377323.96</v>
      </c>
      <c r="H14" s="25">
        <f t="shared" si="3"/>
        <v>0</v>
      </c>
    </row>
    <row r="15" spans="1:8" ht="12" customHeight="1" x14ac:dyDescent="0.25">
      <c r="A15" s="2"/>
      <c r="B15" s="13" t="s">
        <v>14</v>
      </c>
      <c r="C15" s="25">
        <v>7608406.6500000032</v>
      </c>
      <c r="D15" s="25">
        <v>145301.419999996</v>
      </c>
      <c r="E15" s="25">
        <f t="shared" si="2"/>
        <v>7753708.0699999994</v>
      </c>
      <c r="F15" s="25">
        <v>7753708.0699999994</v>
      </c>
      <c r="G15" s="25">
        <v>7730058.0699999994</v>
      </c>
      <c r="H15" s="25">
        <f t="shared" si="3"/>
        <v>0</v>
      </c>
    </row>
    <row r="16" spans="1:8" ht="12" customHeight="1" x14ac:dyDescent="0.25">
      <c r="A16" s="2"/>
      <c r="B16" s="13" t="s">
        <v>15</v>
      </c>
      <c r="C16" s="25">
        <v>0</v>
      </c>
      <c r="D16" s="25">
        <v>0</v>
      </c>
      <c r="E16" s="25">
        <f t="shared" si="2"/>
        <v>0</v>
      </c>
      <c r="F16" s="25">
        <v>0</v>
      </c>
      <c r="G16" s="25">
        <v>0</v>
      </c>
      <c r="H16" s="25">
        <f t="shared" si="3"/>
        <v>0</v>
      </c>
    </row>
    <row r="17" spans="1:8" ht="12" customHeight="1" x14ac:dyDescent="0.25">
      <c r="A17" s="2"/>
      <c r="B17" s="13" t="s">
        <v>16</v>
      </c>
      <c r="C17" s="25">
        <v>1637351.69</v>
      </c>
      <c r="D17" s="25">
        <v>489314.67</v>
      </c>
      <c r="E17" s="25">
        <f t="shared" si="2"/>
        <v>2126666.36</v>
      </c>
      <c r="F17" s="25">
        <v>2126666.36</v>
      </c>
      <c r="G17" s="25">
        <v>2063674.7899999998</v>
      </c>
      <c r="H17" s="25">
        <f t="shared" si="3"/>
        <v>0</v>
      </c>
    </row>
    <row r="18" spans="1:8" ht="12" customHeight="1" x14ac:dyDescent="0.25">
      <c r="A18" s="27" t="s">
        <v>17</v>
      </c>
      <c r="B18" s="27"/>
      <c r="C18" s="24">
        <f>SUM(C19:C27)</f>
        <v>632320</v>
      </c>
      <c r="D18" s="24">
        <f>SUM(D19:D27)</f>
        <v>-247868.78000000003</v>
      </c>
      <c r="E18" s="24">
        <f t="shared" ref="E18:G18" si="4">SUM(E19:E27)</f>
        <v>384451.22</v>
      </c>
      <c r="F18" s="24">
        <f t="shared" si="4"/>
        <v>384451.22</v>
      </c>
      <c r="G18" s="24">
        <f t="shared" si="4"/>
        <v>379563.15</v>
      </c>
      <c r="H18" s="24">
        <f t="shared" ref="H18" si="5">SUM(H19:H25)</f>
        <v>-7.0485839387401938E-12</v>
      </c>
    </row>
    <row r="19" spans="1:8" ht="12" customHeight="1" x14ac:dyDescent="0.25">
      <c r="A19" s="2"/>
      <c r="B19" s="13" t="s">
        <v>18</v>
      </c>
      <c r="C19" s="25">
        <v>186600</v>
      </c>
      <c r="D19" s="25">
        <v>-80327.95</v>
      </c>
      <c r="E19" s="25">
        <f t="shared" si="2"/>
        <v>106272.05</v>
      </c>
      <c r="F19" s="25">
        <v>106272.05</v>
      </c>
      <c r="G19" s="25">
        <v>106272.05</v>
      </c>
      <c r="H19" s="25">
        <f t="shared" ref="H19:H39" si="6">E19-F19</f>
        <v>0</v>
      </c>
    </row>
    <row r="20" spans="1:8" ht="12" customHeight="1" x14ac:dyDescent="0.25">
      <c r="A20" s="2"/>
      <c r="B20" s="13" t="s">
        <v>19</v>
      </c>
      <c r="C20" s="25">
        <v>36600</v>
      </c>
      <c r="D20" s="25">
        <v>-10010.39</v>
      </c>
      <c r="E20" s="25">
        <f t="shared" si="2"/>
        <v>26589.61</v>
      </c>
      <c r="F20" s="25">
        <v>26589.609999999997</v>
      </c>
      <c r="G20" s="25">
        <v>26589.609999999997</v>
      </c>
      <c r="H20" s="25">
        <f t="shared" si="6"/>
        <v>0</v>
      </c>
    </row>
    <row r="21" spans="1:8" ht="12" customHeight="1" x14ac:dyDescent="0.25">
      <c r="A21" s="2"/>
      <c r="B21" s="13" t="s">
        <v>20</v>
      </c>
      <c r="C21" s="25">
        <v>0</v>
      </c>
      <c r="D21" s="25">
        <v>0</v>
      </c>
      <c r="E21" s="25">
        <f t="shared" si="2"/>
        <v>0</v>
      </c>
      <c r="F21" s="25">
        <v>0</v>
      </c>
      <c r="G21" s="25">
        <v>0</v>
      </c>
      <c r="H21" s="25">
        <f t="shared" si="6"/>
        <v>0</v>
      </c>
    </row>
    <row r="22" spans="1:8" ht="12" customHeight="1" x14ac:dyDescent="0.25">
      <c r="A22" s="2"/>
      <c r="B22" s="13" t="s">
        <v>21</v>
      </c>
      <c r="C22" s="25">
        <v>93600</v>
      </c>
      <c r="D22" s="25">
        <v>-92954.57</v>
      </c>
      <c r="E22" s="25">
        <f t="shared" si="2"/>
        <v>645.42999999999302</v>
      </c>
      <c r="F22" s="25">
        <v>645.43000000000006</v>
      </c>
      <c r="G22" s="25">
        <v>645.43000000000006</v>
      </c>
      <c r="H22" s="25">
        <f t="shared" si="6"/>
        <v>-7.0485839387401938E-12</v>
      </c>
    </row>
    <row r="23" spans="1:8" ht="12" customHeight="1" x14ac:dyDescent="0.25">
      <c r="A23" s="2"/>
      <c r="B23" s="13" t="s">
        <v>22</v>
      </c>
      <c r="C23" s="25">
        <v>0</v>
      </c>
      <c r="D23" s="25">
        <v>129</v>
      </c>
      <c r="E23" s="25">
        <f t="shared" si="2"/>
        <v>129</v>
      </c>
      <c r="F23" s="25">
        <v>129</v>
      </c>
      <c r="G23" s="25">
        <v>129</v>
      </c>
      <c r="H23" s="25">
        <f t="shared" si="6"/>
        <v>0</v>
      </c>
    </row>
    <row r="24" spans="1:8" ht="12" customHeight="1" x14ac:dyDescent="0.25">
      <c r="A24" s="2"/>
      <c r="B24" s="13" t="s">
        <v>23</v>
      </c>
      <c r="C24" s="25">
        <v>201600</v>
      </c>
      <c r="D24" s="25">
        <v>19246.12</v>
      </c>
      <c r="E24" s="25">
        <f t="shared" si="2"/>
        <v>220846.12</v>
      </c>
      <c r="F24" s="25">
        <v>220846.12</v>
      </c>
      <c r="G24" s="25">
        <v>215958.05</v>
      </c>
      <c r="H24" s="25">
        <f t="shared" si="6"/>
        <v>0</v>
      </c>
    </row>
    <row r="25" spans="1:8" ht="12" customHeight="1" x14ac:dyDescent="0.25">
      <c r="A25" s="2"/>
      <c r="B25" s="13" t="s">
        <v>24</v>
      </c>
      <c r="C25" s="25">
        <v>7000</v>
      </c>
      <c r="D25" s="25">
        <v>-6815.79</v>
      </c>
      <c r="E25" s="25">
        <f t="shared" si="2"/>
        <v>184.21000000000004</v>
      </c>
      <c r="F25" s="25">
        <v>184.21</v>
      </c>
      <c r="G25" s="25">
        <v>184.21</v>
      </c>
      <c r="H25" s="25">
        <f t="shared" si="6"/>
        <v>0</v>
      </c>
    </row>
    <row r="26" spans="1:8" ht="12" customHeight="1" x14ac:dyDescent="0.25">
      <c r="A26" s="2"/>
      <c r="B26" s="13" t="s">
        <v>25</v>
      </c>
      <c r="C26" s="25">
        <v>0</v>
      </c>
      <c r="D26" s="25">
        <v>0</v>
      </c>
      <c r="E26" s="25">
        <f t="shared" si="2"/>
        <v>0</v>
      </c>
      <c r="F26" s="25">
        <v>0</v>
      </c>
      <c r="G26" s="25">
        <v>0</v>
      </c>
      <c r="H26" s="25">
        <f t="shared" si="6"/>
        <v>0</v>
      </c>
    </row>
    <row r="27" spans="1:8" ht="12" customHeight="1" x14ac:dyDescent="0.25">
      <c r="A27" s="2"/>
      <c r="B27" s="13" t="s">
        <v>26</v>
      </c>
      <c r="C27" s="25">
        <v>106920</v>
      </c>
      <c r="D27" s="25">
        <v>-77135.199999999997</v>
      </c>
      <c r="E27" s="25">
        <f t="shared" si="2"/>
        <v>29784.800000000003</v>
      </c>
      <c r="F27" s="25">
        <v>29784.799999999999</v>
      </c>
      <c r="G27" s="25">
        <v>29784.799999999999</v>
      </c>
      <c r="H27" s="25">
        <f t="shared" si="6"/>
        <v>0</v>
      </c>
    </row>
    <row r="28" spans="1:8" ht="12" customHeight="1" x14ac:dyDescent="0.25">
      <c r="A28" s="27" t="s">
        <v>27</v>
      </c>
      <c r="B28" s="27"/>
      <c r="C28" s="24">
        <f>SUM(C29:C37)</f>
        <v>15138837.520000005</v>
      </c>
      <c r="D28" s="24">
        <f t="shared" ref="D28:G28" si="7">SUM(D29:D37)</f>
        <v>-9916139.2799999993</v>
      </c>
      <c r="E28" s="24">
        <f t="shared" si="7"/>
        <v>5222698.2400000058</v>
      </c>
      <c r="F28" s="24">
        <f t="shared" si="7"/>
        <v>5222698.24</v>
      </c>
      <c r="G28" s="24">
        <f t="shared" si="7"/>
        <v>4852295.07</v>
      </c>
      <c r="H28" s="24">
        <f t="shared" si="6"/>
        <v>0</v>
      </c>
    </row>
    <row r="29" spans="1:8" ht="12" customHeight="1" x14ac:dyDescent="0.25">
      <c r="A29" s="2"/>
      <c r="B29" s="13" t="s">
        <v>28</v>
      </c>
      <c r="C29" s="25">
        <v>228600</v>
      </c>
      <c r="D29" s="25">
        <v>642.31999999997799</v>
      </c>
      <c r="E29" s="25">
        <f t="shared" si="2"/>
        <v>229242.31999999998</v>
      </c>
      <c r="F29" s="25">
        <v>229242.31999999998</v>
      </c>
      <c r="G29" s="25">
        <v>222373.83</v>
      </c>
      <c r="H29" s="25">
        <f t="shared" si="6"/>
        <v>0</v>
      </c>
    </row>
    <row r="30" spans="1:8" ht="12" customHeight="1" x14ac:dyDescent="0.25">
      <c r="A30" s="2"/>
      <c r="B30" s="13" t="s">
        <v>29</v>
      </c>
      <c r="C30" s="25">
        <v>96000</v>
      </c>
      <c r="D30" s="25">
        <v>-15480</v>
      </c>
      <c r="E30" s="25">
        <f t="shared" si="2"/>
        <v>80520</v>
      </c>
      <c r="F30" s="25">
        <v>80520</v>
      </c>
      <c r="G30" s="25">
        <v>79320</v>
      </c>
      <c r="H30" s="25">
        <f t="shared" si="6"/>
        <v>0</v>
      </c>
    </row>
    <row r="31" spans="1:8" ht="12" customHeight="1" x14ac:dyDescent="0.25">
      <c r="A31" s="2"/>
      <c r="B31" s="13" t="s">
        <v>30</v>
      </c>
      <c r="C31" s="25">
        <v>126200</v>
      </c>
      <c r="D31" s="25">
        <v>161458.78</v>
      </c>
      <c r="E31" s="25">
        <f t="shared" si="2"/>
        <v>287658.78000000003</v>
      </c>
      <c r="F31" s="25">
        <v>287658.78000000003</v>
      </c>
      <c r="G31" s="25">
        <v>287124.89</v>
      </c>
      <c r="H31" s="25">
        <f t="shared" si="6"/>
        <v>0</v>
      </c>
    </row>
    <row r="32" spans="1:8" ht="12" customHeight="1" x14ac:dyDescent="0.25">
      <c r="A32" s="2"/>
      <c r="B32" s="13" t="s">
        <v>31</v>
      </c>
      <c r="C32" s="25">
        <v>64200</v>
      </c>
      <c r="D32" s="25">
        <v>-11438.71</v>
      </c>
      <c r="E32" s="25">
        <f t="shared" si="2"/>
        <v>52761.29</v>
      </c>
      <c r="F32" s="25">
        <v>52761.289999999994</v>
      </c>
      <c r="G32" s="25">
        <v>52761.289999999994</v>
      </c>
      <c r="H32" s="25">
        <f t="shared" si="6"/>
        <v>0</v>
      </c>
    </row>
    <row r="33" spans="1:8" ht="12" customHeight="1" x14ac:dyDescent="0.25">
      <c r="A33" s="2"/>
      <c r="B33" s="13" t="s">
        <v>32</v>
      </c>
      <c r="C33" s="25">
        <v>200000</v>
      </c>
      <c r="D33" s="25">
        <v>2599994.33</v>
      </c>
      <c r="E33" s="25">
        <f t="shared" si="2"/>
        <v>2799994.33</v>
      </c>
      <c r="F33" s="25">
        <v>2799994.3299999996</v>
      </c>
      <c r="G33" s="25">
        <v>2799994.3299999996</v>
      </c>
      <c r="H33" s="25">
        <f t="shared" si="6"/>
        <v>0</v>
      </c>
    </row>
    <row r="34" spans="1:8" ht="12" customHeight="1" x14ac:dyDescent="0.25">
      <c r="A34" s="2"/>
      <c r="B34" s="13" t="s">
        <v>33</v>
      </c>
      <c r="C34" s="25">
        <v>0</v>
      </c>
      <c r="D34" s="25">
        <v>0</v>
      </c>
      <c r="E34" s="25">
        <f t="shared" si="2"/>
        <v>0</v>
      </c>
      <c r="F34" s="25">
        <v>0</v>
      </c>
      <c r="G34" s="25">
        <v>0</v>
      </c>
      <c r="H34" s="25">
        <f t="shared" si="6"/>
        <v>0</v>
      </c>
    </row>
    <row r="35" spans="1:8" ht="12" customHeight="1" x14ac:dyDescent="0.25">
      <c r="A35" s="2"/>
      <c r="B35" s="13" t="s">
        <v>34</v>
      </c>
      <c r="C35" s="25">
        <v>222000</v>
      </c>
      <c r="D35" s="25">
        <v>-111770.3</v>
      </c>
      <c r="E35" s="25">
        <f t="shared" si="2"/>
        <v>110229.7</v>
      </c>
      <c r="F35" s="25">
        <v>110229.7</v>
      </c>
      <c r="G35" s="25">
        <v>110229.7</v>
      </c>
      <c r="H35" s="25">
        <f t="shared" si="6"/>
        <v>0</v>
      </c>
    </row>
    <row r="36" spans="1:8" ht="12" customHeight="1" x14ac:dyDescent="0.25">
      <c r="A36" s="2"/>
      <c r="B36" s="13" t="s">
        <v>35</v>
      </c>
      <c r="C36" s="25">
        <v>77000</v>
      </c>
      <c r="D36" s="25">
        <v>-29544.28</v>
      </c>
      <c r="E36" s="25">
        <f t="shared" si="2"/>
        <v>47455.72</v>
      </c>
      <c r="F36" s="25">
        <v>47455.72</v>
      </c>
      <c r="G36" s="25">
        <v>47455.72</v>
      </c>
      <c r="H36" s="25">
        <f t="shared" si="6"/>
        <v>0</v>
      </c>
    </row>
    <row r="37" spans="1:8" ht="12" customHeight="1" x14ac:dyDescent="0.25">
      <c r="A37" s="2"/>
      <c r="B37" s="13" t="s">
        <v>36</v>
      </c>
      <c r="C37" s="25">
        <v>14124837.520000005</v>
      </c>
      <c r="D37" s="25">
        <v>-12510001.42</v>
      </c>
      <c r="E37" s="25">
        <f t="shared" si="2"/>
        <v>1614836.1000000052</v>
      </c>
      <c r="F37" s="25">
        <v>1614836.1</v>
      </c>
      <c r="G37" s="25">
        <v>1253035.31</v>
      </c>
      <c r="H37" s="25">
        <f t="shared" si="6"/>
        <v>5.1222741603851318E-9</v>
      </c>
    </row>
    <row r="38" spans="1:8" ht="15" customHeight="1" x14ac:dyDescent="0.25">
      <c r="A38" s="29" t="s">
        <v>37</v>
      </c>
      <c r="B38" s="29"/>
      <c r="C38" s="15">
        <f>SUM(C39:C47)</f>
        <v>0</v>
      </c>
      <c r="D38" s="15">
        <f t="shared" ref="D38:H38" si="8">SUM(D39:D47)</f>
        <v>0</v>
      </c>
      <c r="E38" s="15">
        <f t="shared" si="8"/>
        <v>0</v>
      </c>
      <c r="F38" s="15">
        <f t="shared" si="8"/>
        <v>0</v>
      </c>
      <c r="G38" s="15">
        <f t="shared" si="8"/>
        <v>0</v>
      </c>
      <c r="H38" s="24">
        <f t="shared" si="8"/>
        <v>0</v>
      </c>
    </row>
    <row r="39" spans="1:8" ht="12" customHeight="1" x14ac:dyDescent="0.25">
      <c r="A39" s="2"/>
      <c r="B39" s="13" t="s">
        <v>38</v>
      </c>
      <c r="C39" s="16">
        <v>0</v>
      </c>
      <c r="D39" s="16">
        <v>0</v>
      </c>
      <c r="E39" s="16">
        <v>0</v>
      </c>
      <c r="F39" s="16">
        <v>0</v>
      </c>
      <c r="G39" s="16">
        <v>0</v>
      </c>
      <c r="H39" s="25">
        <f t="shared" si="6"/>
        <v>0</v>
      </c>
    </row>
    <row r="40" spans="1:8" ht="12" customHeight="1" x14ac:dyDescent="0.25">
      <c r="A40" s="2"/>
      <c r="B40" s="13" t="s">
        <v>39</v>
      </c>
      <c r="C40" s="16"/>
      <c r="D40" s="16"/>
      <c r="E40" s="16"/>
      <c r="F40" s="16"/>
      <c r="G40" s="16"/>
      <c r="H40" s="25"/>
    </row>
    <row r="41" spans="1:8" ht="12" customHeight="1" x14ac:dyDescent="0.25">
      <c r="A41" s="2"/>
      <c r="B41" s="13" t="s">
        <v>40</v>
      </c>
      <c r="C41" s="16"/>
      <c r="D41" s="16"/>
      <c r="E41" s="16"/>
      <c r="F41" s="16"/>
      <c r="G41" s="16"/>
      <c r="H41" s="25"/>
    </row>
    <row r="42" spans="1:8" ht="12" customHeight="1" x14ac:dyDescent="0.25">
      <c r="A42" s="2"/>
      <c r="B42" s="13" t="s">
        <v>41</v>
      </c>
      <c r="C42" s="16"/>
      <c r="D42" s="16"/>
      <c r="E42" s="16"/>
      <c r="F42" s="16"/>
      <c r="G42" s="16"/>
      <c r="H42" s="25"/>
    </row>
    <row r="43" spans="1:8" ht="12" customHeight="1" x14ac:dyDescent="0.25">
      <c r="A43" s="2"/>
      <c r="B43" s="13" t="s">
        <v>42</v>
      </c>
      <c r="C43" s="16"/>
      <c r="D43" s="16"/>
      <c r="E43" s="16"/>
      <c r="F43" s="16"/>
      <c r="G43" s="16"/>
      <c r="H43" s="25"/>
    </row>
    <row r="44" spans="1:8" ht="12" customHeight="1" x14ac:dyDescent="0.25">
      <c r="A44" s="2"/>
      <c r="B44" s="13" t="s">
        <v>43</v>
      </c>
      <c r="C44" s="16"/>
      <c r="D44" s="16"/>
      <c r="E44" s="16"/>
      <c r="F44" s="16"/>
      <c r="G44" s="16"/>
      <c r="H44" s="25"/>
    </row>
    <row r="45" spans="1:8" ht="12" customHeight="1" x14ac:dyDescent="0.25">
      <c r="A45" s="2"/>
      <c r="B45" s="13" t="s">
        <v>44</v>
      </c>
      <c r="C45" s="16"/>
      <c r="D45" s="16"/>
      <c r="E45" s="16"/>
      <c r="F45" s="16"/>
      <c r="G45" s="16"/>
      <c r="H45" s="25"/>
    </row>
    <row r="46" spans="1:8" ht="12" customHeight="1" x14ac:dyDescent="0.25">
      <c r="A46" s="2"/>
      <c r="B46" s="13" t="s">
        <v>45</v>
      </c>
      <c r="C46" s="16"/>
      <c r="D46" s="16"/>
      <c r="E46" s="16"/>
      <c r="F46" s="16"/>
      <c r="G46" s="16"/>
      <c r="H46" s="25"/>
    </row>
    <row r="47" spans="1:8" ht="12" customHeight="1" x14ac:dyDescent="0.25">
      <c r="A47" s="2"/>
      <c r="B47" s="13" t="s">
        <v>46</v>
      </c>
      <c r="C47" s="16"/>
      <c r="D47" s="16"/>
      <c r="E47" s="16"/>
      <c r="F47" s="16"/>
      <c r="G47" s="16"/>
      <c r="H47" s="25"/>
    </row>
    <row r="48" spans="1:8" ht="15" customHeight="1" x14ac:dyDescent="0.25">
      <c r="A48" s="29" t="s">
        <v>47</v>
      </c>
      <c r="B48" s="29"/>
      <c r="C48" s="24">
        <f>SUM(C49:C57)</f>
        <v>690000</v>
      </c>
      <c r="D48" s="24">
        <f t="shared" ref="D48:H48" si="9">SUM(D49:D57)</f>
        <v>-352795</v>
      </c>
      <c r="E48" s="24">
        <f t="shared" si="9"/>
        <v>337205</v>
      </c>
      <c r="F48" s="24">
        <f t="shared" si="9"/>
        <v>337205</v>
      </c>
      <c r="G48" s="24">
        <f t="shared" si="9"/>
        <v>337205</v>
      </c>
      <c r="H48" s="24">
        <f t="shared" si="9"/>
        <v>0</v>
      </c>
    </row>
    <row r="49" spans="1:8" ht="12" customHeight="1" x14ac:dyDescent="0.25">
      <c r="A49" s="2"/>
      <c r="B49" s="13" t="s">
        <v>48</v>
      </c>
      <c r="C49" s="25">
        <v>100000</v>
      </c>
      <c r="D49" s="25">
        <v>-100000</v>
      </c>
      <c r="E49" s="25">
        <f t="shared" ref="E49" si="10">+C49+D49</f>
        <v>0</v>
      </c>
      <c r="F49" s="25">
        <v>0</v>
      </c>
      <c r="G49" s="25">
        <v>0</v>
      </c>
      <c r="H49" s="25">
        <f t="shared" ref="H49" si="11">E49-F49</f>
        <v>0</v>
      </c>
    </row>
    <row r="50" spans="1:8" ht="12" customHeight="1" x14ac:dyDescent="0.25">
      <c r="A50" s="2"/>
      <c r="B50" s="13" t="s">
        <v>49</v>
      </c>
      <c r="C50" s="16"/>
      <c r="D50" s="16"/>
      <c r="E50" s="16"/>
      <c r="F50" s="16"/>
      <c r="G50" s="16"/>
      <c r="H50" s="16"/>
    </row>
    <row r="51" spans="1:8" ht="12" customHeight="1" x14ac:dyDescent="0.25">
      <c r="A51" s="2"/>
      <c r="B51" s="13" t="s">
        <v>50</v>
      </c>
      <c r="C51" s="16"/>
      <c r="D51" s="16"/>
      <c r="E51" s="16"/>
      <c r="F51" s="16"/>
      <c r="G51" s="16"/>
      <c r="H51" s="16"/>
    </row>
    <row r="52" spans="1:8" ht="12" customHeight="1" x14ac:dyDescent="0.25">
      <c r="A52" s="2"/>
      <c r="B52" s="13" t="s">
        <v>51</v>
      </c>
      <c r="C52" s="25">
        <v>590000</v>
      </c>
      <c r="D52" s="25">
        <v>-590000</v>
      </c>
      <c r="E52" s="25">
        <f t="shared" ref="E52:E54" si="12">+C52+D52</f>
        <v>0</v>
      </c>
      <c r="F52" s="16">
        <v>0</v>
      </c>
      <c r="G52" s="16">
        <v>0</v>
      </c>
      <c r="H52" s="25">
        <f t="shared" ref="H52" si="13">E52-F52</f>
        <v>0</v>
      </c>
    </row>
    <row r="53" spans="1:8" ht="12" customHeight="1" x14ac:dyDescent="0.25">
      <c r="A53" s="2"/>
      <c r="B53" s="13" t="s">
        <v>52</v>
      </c>
      <c r="C53" s="16"/>
      <c r="D53" s="25"/>
      <c r="E53" s="16"/>
      <c r="F53" s="16"/>
      <c r="G53" s="16"/>
      <c r="H53" s="16"/>
    </row>
    <row r="54" spans="1:8" ht="12" customHeight="1" x14ac:dyDescent="0.25">
      <c r="A54" s="2"/>
      <c r="B54" s="13" t="s">
        <v>53</v>
      </c>
      <c r="C54" s="16">
        <v>0</v>
      </c>
      <c r="D54" s="25">
        <v>337205</v>
      </c>
      <c r="E54" s="25">
        <f t="shared" si="12"/>
        <v>337205</v>
      </c>
      <c r="F54" s="25">
        <v>337205</v>
      </c>
      <c r="G54" s="25">
        <v>337205</v>
      </c>
      <c r="H54" s="25">
        <f t="shared" ref="H54" si="14">E54-F54</f>
        <v>0</v>
      </c>
    </row>
    <row r="55" spans="1:8" ht="12" customHeight="1" x14ac:dyDescent="0.25">
      <c r="A55" s="2"/>
      <c r="B55" s="13" t="s">
        <v>54</v>
      </c>
      <c r="C55" s="16"/>
      <c r="D55" s="16"/>
      <c r="E55" s="16"/>
      <c r="F55" s="16"/>
      <c r="G55" s="16"/>
      <c r="H55" s="16"/>
    </row>
    <row r="56" spans="1:8" ht="12" customHeight="1" x14ac:dyDescent="0.25">
      <c r="A56" s="2"/>
      <c r="B56" s="13" t="s">
        <v>55</v>
      </c>
      <c r="C56" s="16"/>
      <c r="D56" s="16">
        <v>0</v>
      </c>
      <c r="E56" s="16">
        <f t="shared" ref="E56:E57" si="15">+C56+D56</f>
        <v>0</v>
      </c>
      <c r="F56" s="16">
        <v>0</v>
      </c>
      <c r="G56" s="16">
        <v>0</v>
      </c>
      <c r="H56" s="16">
        <f t="shared" ref="H56:H57" si="16">E56-F56</f>
        <v>0</v>
      </c>
    </row>
    <row r="57" spans="1:8" ht="12" customHeight="1" x14ac:dyDescent="0.25">
      <c r="A57" s="2"/>
      <c r="B57" s="13" t="s">
        <v>56</v>
      </c>
      <c r="C57" s="16">
        <v>0</v>
      </c>
      <c r="D57" s="16">
        <v>0</v>
      </c>
      <c r="E57" s="16">
        <f t="shared" si="15"/>
        <v>0</v>
      </c>
      <c r="F57" s="16">
        <v>0</v>
      </c>
      <c r="G57" s="16">
        <v>0</v>
      </c>
      <c r="H57" s="16">
        <f t="shared" si="16"/>
        <v>0</v>
      </c>
    </row>
    <row r="58" spans="1:8" ht="12" customHeight="1" x14ac:dyDescent="0.25">
      <c r="A58" s="27" t="s">
        <v>57</v>
      </c>
      <c r="B58" s="27"/>
      <c r="C58" s="16">
        <f>SUM(C59:C61)</f>
        <v>0</v>
      </c>
      <c r="D58" s="16"/>
      <c r="E58" s="16"/>
      <c r="F58" s="16"/>
      <c r="G58" s="16"/>
      <c r="H58" s="16"/>
    </row>
    <row r="59" spans="1:8" ht="12" customHeight="1" x14ac:dyDescent="0.25">
      <c r="A59" s="2"/>
      <c r="B59" s="13" t="s">
        <v>58</v>
      </c>
      <c r="C59" s="16"/>
      <c r="D59" s="16"/>
      <c r="E59" s="16"/>
      <c r="F59" s="16"/>
      <c r="G59" s="16"/>
      <c r="H59" s="16"/>
    </row>
    <row r="60" spans="1:8" ht="12" customHeight="1" x14ac:dyDescent="0.25">
      <c r="A60" s="2"/>
      <c r="B60" s="13" t="s">
        <v>59</v>
      </c>
      <c r="C60" s="16"/>
      <c r="D60" s="16"/>
      <c r="E60" s="16"/>
      <c r="F60" s="16"/>
      <c r="G60" s="16"/>
      <c r="H60" s="16"/>
    </row>
    <row r="61" spans="1:8" ht="12" customHeight="1" x14ac:dyDescent="0.25">
      <c r="A61" s="2"/>
      <c r="B61" s="13" t="s">
        <v>60</v>
      </c>
      <c r="C61" s="16"/>
      <c r="D61" s="16"/>
      <c r="E61" s="16"/>
      <c r="F61" s="16"/>
      <c r="G61" s="16"/>
      <c r="H61" s="16"/>
    </row>
    <row r="62" spans="1:8" ht="12" customHeight="1" x14ac:dyDescent="0.25">
      <c r="A62" s="27" t="s">
        <v>61</v>
      </c>
      <c r="B62" s="27"/>
      <c r="C62" s="16">
        <f>SUM(C63:C70)</f>
        <v>0</v>
      </c>
      <c r="D62" s="16"/>
      <c r="E62" s="16"/>
      <c r="F62" s="16"/>
      <c r="G62" s="16"/>
      <c r="H62" s="16"/>
    </row>
    <row r="63" spans="1:8" ht="12" customHeight="1" x14ac:dyDescent="0.25">
      <c r="A63" s="2"/>
      <c r="B63" s="13" t="s">
        <v>62</v>
      </c>
      <c r="C63" s="16"/>
      <c r="D63" s="16"/>
      <c r="E63" s="16"/>
      <c r="F63" s="16"/>
      <c r="G63" s="16"/>
      <c r="H63" s="16"/>
    </row>
    <row r="64" spans="1:8" ht="12" customHeight="1" x14ac:dyDescent="0.25">
      <c r="A64" s="2"/>
      <c r="B64" s="13" t="s">
        <v>63</v>
      </c>
      <c r="C64" s="16"/>
      <c r="D64" s="16"/>
      <c r="E64" s="16"/>
      <c r="F64" s="16"/>
      <c r="G64" s="16"/>
      <c r="H64" s="16"/>
    </row>
    <row r="65" spans="1:8" ht="12" customHeight="1" x14ac:dyDescent="0.25">
      <c r="A65" s="2"/>
      <c r="B65" s="13" t="s">
        <v>64</v>
      </c>
      <c r="C65" s="16"/>
      <c r="D65" s="16"/>
      <c r="E65" s="16"/>
      <c r="F65" s="16"/>
      <c r="G65" s="16"/>
      <c r="H65" s="16"/>
    </row>
    <row r="66" spans="1:8" ht="12" customHeight="1" x14ac:dyDescent="0.25">
      <c r="A66" s="2"/>
      <c r="B66" s="13" t="s">
        <v>65</v>
      </c>
      <c r="C66" s="16"/>
      <c r="D66" s="16"/>
      <c r="E66" s="16"/>
      <c r="F66" s="16"/>
      <c r="G66" s="16"/>
      <c r="H66" s="16"/>
    </row>
    <row r="67" spans="1:8" ht="12" customHeight="1" x14ac:dyDescent="0.25">
      <c r="A67" s="2"/>
      <c r="B67" s="13" t="s">
        <v>66</v>
      </c>
      <c r="C67" s="16"/>
      <c r="D67" s="16"/>
      <c r="E67" s="16"/>
      <c r="F67" s="16"/>
      <c r="G67" s="16"/>
      <c r="H67" s="16"/>
    </row>
    <row r="68" spans="1:8" ht="12" customHeight="1" x14ac:dyDescent="0.25">
      <c r="A68" s="2"/>
      <c r="B68" s="13" t="s">
        <v>67</v>
      </c>
      <c r="C68" s="16"/>
      <c r="D68" s="16"/>
      <c r="E68" s="16"/>
      <c r="F68" s="16"/>
      <c r="G68" s="16"/>
      <c r="H68" s="16"/>
    </row>
    <row r="69" spans="1:8" ht="12" customHeight="1" x14ac:dyDescent="0.25">
      <c r="A69" s="2"/>
      <c r="B69" s="13" t="s">
        <v>68</v>
      </c>
      <c r="C69" s="16"/>
      <c r="D69" s="16"/>
      <c r="E69" s="16"/>
      <c r="F69" s="16"/>
      <c r="G69" s="16"/>
      <c r="H69" s="16"/>
    </row>
    <row r="70" spans="1:8" ht="12" customHeight="1" x14ac:dyDescent="0.25">
      <c r="A70" s="2"/>
      <c r="B70" s="13" t="s">
        <v>69</v>
      </c>
      <c r="C70" s="16"/>
      <c r="D70" s="16"/>
      <c r="E70" s="16"/>
      <c r="F70" s="16"/>
      <c r="G70" s="16"/>
      <c r="H70" s="16"/>
    </row>
    <row r="71" spans="1:8" ht="12" customHeight="1" x14ac:dyDescent="0.25">
      <c r="A71" s="27" t="s">
        <v>70</v>
      </c>
      <c r="B71" s="27"/>
      <c r="C71" s="15">
        <f>SUM(C72:C74)</f>
        <v>0</v>
      </c>
      <c r="D71" s="15">
        <f t="shared" ref="D71:H71" si="17">SUM(D72:D74)</f>
        <v>0</v>
      </c>
      <c r="E71" s="15">
        <f t="shared" si="17"/>
        <v>0</v>
      </c>
      <c r="F71" s="15">
        <f t="shared" si="17"/>
        <v>0</v>
      </c>
      <c r="G71" s="15">
        <f t="shared" si="17"/>
        <v>0</v>
      </c>
      <c r="H71" s="16">
        <f t="shared" si="17"/>
        <v>0</v>
      </c>
    </row>
    <row r="72" spans="1:8" ht="12" customHeight="1" x14ac:dyDescent="0.25">
      <c r="A72" s="2"/>
      <c r="B72" s="13" t="s">
        <v>71</v>
      </c>
      <c r="C72" s="16"/>
      <c r="D72" s="16"/>
      <c r="E72" s="16"/>
      <c r="F72" s="16"/>
      <c r="G72" s="16"/>
      <c r="H72" s="16"/>
    </row>
    <row r="73" spans="1:8" ht="12" customHeight="1" x14ac:dyDescent="0.25">
      <c r="A73" s="9"/>
      <c r="B73" s="14" t="s">
        <v>72</v>
      </c>
      <c r="C73" s="17"/>
      <c r="D73" s="17"/>
      <c r="E73" s="17"/>
      <c r="F73" s="17"/>
      <c r="G73" s="17"/>
      <c r="H73" s="17"/>
    </row>
    <row r="74" spans="1:8" ht="12" customHeight="1" x14ac:dyDescent="0.25">
      <c r="A74" s="8"/>
      <c r="B74" s="18" t="s">
        <v>73</v>
      </c>
      <c r="C74" s="19"/>
      <c r="D74" s="19"/>
      <c r="E74" s="19"/>
      <c r="F74" s="19"/>
      <c r="G74" s="19"/>
      <c r="H74" s="19">
        <f t="shared" ref="H74" si="18">E74-F74</f>
        <v>0</v>
      </c>
    </row>
    <row r="75" spans="1:8" ht="12" customHeight="1" x14ac:dyDescent="0.25">
      <c r="A75" s="27" t="s">
        <v>74</v>
      </c>
      <c r="B75" s="27"/>
      <c r="C75" s="16">
        <f>SUM(C76:C82)</f>
        <v>0</v>
      </c>
      <c r="D75" s="16"/>
      <c r="E75" s="16"/>
      <c r="F75" s="16"/>
      <c r="G75" s="16"/>
      <c r="H75" s="16"/>
    </row>
    <row r="76" spans="1:8" ht="12" customHeight="1" x14ac:dyDescent="0.25">
      <c r="A76" s="2"/>
      <c r="B76" s="13" t="s">
        <v>75</v>
      </c>
      <c r="C76" s="16"/>
      <c r="D76" s="16"/>
      <c r="E76" s="16"/>
      <c r="F76" s="16"/>
      <c r="G76" s="16"/>
      <c r="H76" s="16"/>
    </row>
    <row r="77" spans="1:8" ht="12" customHeight="1" x14ac:dyDescent="0.25">
      <c r="A77" s="2"/>
      <c r="B77" s="13" t="s">
        <v>76</v>
      </c>
      <c r="C77" s="16"/>
      <c r="D77" s="16"/>
      <c r="E77" s="16"/>
      <c r="F77" s="16"/>
      <c r="G77" s="16"/>
      <c r="H77" s="16"/>
    </row>
    <row r="78" spans="1:8" ht="12" customHeight="1" x14ac:dyDescent="0.25">
      <c r="A78" s="2"/>
      <c r="B78" s="13" t="s">
        <v>77</v>
      </c>
      <c r="C78" s="16"/>
      <c r="D78" s="16"/>
      <c r="E78" s="16"/>
      <c r="F78" s="16"/>
      <c r="G78" s="16"/>
      <c r="H78" s="16"/>
    </row>
    <row r="79" spans="1:8" ht="12" customHeight="1" x14ac:dyDescent="0.25">
      <c r="A79" s="2"/>
      <c r="B79" s="13" t="s">
        <v>78</v>
      </c>
      <c r="C79" s="16"/>
      <c r="D79" s="16"/>
      <c r="E79" s="16"/>
      <c r="F79" s="16"/>
      <c r="G79" s="16"/>
      <c r="H79" s="16"/>
    </row>
    <row r="80" spans="1:8" ht="12" customHeight="1" x14ac:dyDescent="0.25">
      <c r="A80" s="2"/>
      <c r="B80" s="13" t="s">
        <v>79</v>
      </c>
      <c r="C80" s="16"/>
      <c r="D80" s="16"/>
      <c r="E80" s="16"/>
      <c r="F80" s="16"/>
      <c r="G80" s="16"/>
      <c r="H80" s="16"/>
    </row>
    <row r="81" spans="1:10" ht="12" customHeight="1" x14ac:dyDescent="0.25">
      <c r="A81" s="2"/>
      <c r="B81" s="13" t="s">
        <v>80</v>
      </c>
      <c r="C81" s="16"/>
      <c r="D81" s="16"/>
      <c r="E81" s="16"/>
      <c r="F81" s="16"/>
      <c r="G81" s="16"/>
      <c r="H81" s="16"/>
    </row>
    <row r="82" spans="1:10" ht="12" customHeight="1" x14ac:dyDescent="0.25">
      <c r="A82" s="2"/>
      <c r="B82" s="13" t="s">
        <v>81</v>
      </c>
      <c r="C82" s="16"/>
      <c r="D82" s="16"/>
      <c r="E82" s="16"/>
      <c r="F82" s="16"/>
      <c r="G82" s="16"/>
      <c r="H82" s="16"/>
    </row>
    <row r="83" spans="1:10" ht="12" customHeight="1" x14ac:dyDescent="0.25">
      <c r="A83" s="27"/>
      <c r="B83" s="27"/>
      <c r="C83" s="15"/>
      <c r="D83" s="15"/>
      <c r="E83" s="15"/>
      <c r="F83" s="15"/>
      <c r="G83" s="15"/>
      <c r="H83" s="15"/>
    </row>
    <row r="84" spans="1:10" ht="12" customHeight="1" x14ac:dyDescent="0.25">
      <c r="A84" s="28" t="s">
        <v>82</v>
      </c>
      <c r="B84" s="28"/>
      <c r="C84" s="15">
        <f>+C85+C93+C103+C113+C123+C133+C146+C150</f>
        <v>0</v>
      </c>
      <c r="D84" s="15">
        <f t="shared" ref="D84:G84" si="19">+D85+D93+D103+D113+D123+D133+D146+D150</f>
        <v>0</v>
      </c>
      <c r="E84" s="15">
        <f t="shared" si="19"/>
        <v>0</v>
      </c>
      <c r="F84" s="15">
        <f t="shared" si="19"/>
        <v>0</v>
      </c>
      <c r="G84" s="15">
        <f t="shared" si="19"/>
        <v>0</v>
      </c>
      <c r="H84" s="15">
        <f t="shared" ref="H84" si="20">E84-F84</f>
        <v>0</v>
      </c>
    </row>
    <row r="85" spans="1:10" ht="12" customHeight="1" x14ac:dyDescent="0.25">
      <c r="A85" s="27" t="s">
        <v>9</v>
      </c>
      <c r="B85" s="27"/>
      <c r="C85" s="16"/>
      <c r="D85" s="16"/>
      <c r="E85" s="16"/>
      <c r="F85" s="16"/>
      <c r="G85" s="16"/>
      <c r="H85" s="16"/>
    </row>
    <row r="86" spans="1:10" ht="12" customHeight="1" x14ac:dyDescent="0.25">
      <c r="A86" s="2"/>
      <c r="B86" s="13" t="s">
        <v>10</v>
      </c>
      <c r="C86" s="16"/>
      <c r="D86" s="16"/>
      <c r="E86" s="16"/>
      <c r="F86" s="16"/>
      <c r="G86" s="16"/>
      <c r="H86" s="16"/>
    </row>
    <row r="87" spans="1:10" ht="12" customHeight="1" x14ac:dyDescent="0.25">
      <c r="A87" s="2"/>
      <c r="B87" s="13" t="s">
        <v>11</v>
      </c>
      <c r="C87" s="16"/>
      <c r="D87" s="16"/>
      <c r="E87" s="16"/>
      <c r="F87" s="16"/>
      <c r="G87" s="16"/>
      <c r="H87" s="16"/>
    </row>
    <row r="88" spans="1:10" ht="12" customHeight="1" x14ac:dyDescent="0.25">
      <c r="A88" s="2"/>
      <c r="B88" s="13" t="s">
        <v>12</v>
      </c>
      <c r="C88" s="16"/>
      <c r="D88" s="16"/>
      <c r="E88" s="16"/>
      <c r="F88" s="16"/>
      <c r="G88" s="16"/>
      <c r="H88" s="16"/>
      <c r="J88" s="26"/>
    </row>
    <row r="89" spans="1:10" ht="12" customHeight="1" x14ac:dyDescent="0.25">
      <c r="A89" s="2"/>
      <c r="B89" s="13" t="s">
        <v>13</v>
      </c>
      <c r="C89" s="16"/>
      <c r="D89" s="16"/>
      <c r="E89" s="16"/>
      <c r="F89" s="16"/>
      <c r="G89" s="16"/>
      <c r="H89" s="16"/>
    </row>
    <row r="90" spans="1:10" ht="12" customHeight="1" x14ac:dyDescent="0.25">
      <c r="A90" s="2"/>
      <c r="B90" s="13" t="s">
        <v>14</v>
      </c>
      <c r="C90" s="16"/>
      <c r="D90" s="16"/>
      <c r="E90" s="16"/>
      <c r="F90" s="16"/>
      <c r="G90" s="16"/>
      <c r="H90" s="16"/>
    </row>
    <row r="91" spans="1:10" ht="12" customHeight="1" x14ac:dyDescent="0.25">
      <c r="A91" s="2"/>
      <c r="B91" s="13" t="s">
        <v>15</v>
      </c>
      <c r="C91" s="16"/>
      <c r="D91" s="16"/>
      <c r="E91" s="16"/>
      <c r="F91" s="16"/>
      <c r="G91" s="16"/>
      <c r="H91" s="16"/>
    </row>
    <row r="92" spans="1:10" ht="12" customHeight="1" x14ac:dyDescent="0.25">
      <c r="A92" s="2"/>
      <c r="B92" s="13" t="s">
        <v>16</v>
      </c>
      <c r="C92" s="16"/>
      <c r="D92" s="16"/>
      <c r="E92" s="16"/>
      <c r="F92" s="16"/>
      <c r="G92" s="16"/>
      <c r="H92" s="16"/>
    </row>
    <row r="93" spans="1:10" ht="12" customHeight="1" x14ac:dyDescent="0.25">
      <c r="A93" s="27" t="s">
        <v>17</v>
      </c>
      <c r="B93" s="27"/>
      <c r="C93" s="16"/>
      <c r="D93" s="16"/>
      <c r="E93" s="16"/>
      <c r="F93" s="16"/>
      <c r="G93" s="16"/>
      <c r="H93" s="16"/>
    </row>
    <row r="94" spans="1:10" ht="12" customHeight="1" x14ac:dyDescent="0.25">
      <c r="A94" s="2"/>
      <c r="B94" s="13" t="s">
        <v>18</v>
      </c>
      <c r="C94" s="16"/>
      <c r="D94" s="16"/>
      <c r="E94" s="16"/>
      <c r="F94" s="16"/>
      <c r="G94" s="16"/>
      <c r="H94" s="16"/>
    </row>
    <row r="95" spans="1:10" ht="12" customHeight="1" x14ac:dyDescent="0.25">
      <c r="A95" s="2"/>
      <c r="B95" s="13" t="s">
        <v>19</v>
      </c>
      <c r="C95" s="16"/>
      <c r="D95" s="16"/>
      <c r="E95" s="16"/>
      <c r="F95" s="16"/>
      <c r="G95" s="16"/>
      <c r="H95" s="16"/>
    </row>
    <row r="96" spans="1:10" ht="12" customHeight="1" x14ac:dyDescent="0.25">
      <c r="A96" s="2"/>
      <c r="B96" s="13" t="s">
        <v>20</v>
      </c>
      <c r="C96" s="16"/>
      <c r="D96" s="16"/>
      <c r="E96" s="16"/>
      <c r="F96" s="16"/>
      <c r="G96" s="16"/>
      <c r="H96" s="16"/>
    </row>
    <row r="97" spans="1:8" ht="12" customHeight="1" x14ac:dyDescent="0.25">
      <c r="A97" s="2"/>
      <c r="B97" s="13" t="s">
        <v>21</v>
      </c>
      <c r="C97" s="16"/>
      <c r="D97" s="16"/>
      <c r="E97" s="16"/>
      <c r="F97" s="16"/>
      <c r="G97" s="16"/>
      <c r="H97" s="16"/>
    </row>
    <row r="98" spans="1:8" ht="12" customHeight="1" x14ac:dyDescent="0.25">
      <c r="A98" s="2"/>
      <c r="B98" s="13" t="s">
        <v>22</v>
      </c>
      <c r="C98" s="16"/>
      <c r="D98" s="16"/>
      <c r="E98" s="16"/>
      <c r="F98" s="16"/>
      <c r="G98" s="16"/>
      <c r="H98" s="16"/>
    </row>
    <row r="99" spans="1:8" ht="12" customHeight="1" x14ac:dyDescent="0.25">
      <c r="A99" s="2"/>
      <c r="B99" s="13" t="s">
        <v>23</v>
      </c>
      <c r="C99" s="16"/>
      <c r="D99" s="16"/>
      <c r="E99" s="16"/>
      <c r="F99" s="16"/>
      <c r="G99" s="16"/>
      <c r="H99" s="16"/>
    </row>
    <row r="100" spans="1:8" ht="12" customHeight="1" x14ac:dyDescent="0.25">
      <c r="A100" s="2"/>
      <c r="B100" s="13" t="s">
        <v>24</v>
      </c>
      <c r="C100" s="16"/>
      <c r="D100" s="16"/>
      <c r="E100" s="16"/>
      <c r="F100" s="16"/>
      <c r="G100" s="16"/>
      <c r="H100" s="16"/>
    </row>
    <row r="101" spans="1:8" ht="12" customHeight="1" x14ac:dyDescent="0.25">
      <c r="A101" s="2"/>
      <c r="B101" s="13" t="s">
        <v>25</v>
      </c>
      <c r="C101" s="16"/>
      <c r="D101" s="16"/>
      <c r="E101" s="16"/>
      <c r="F101" s="16"/>
      <c r="G101" s="16"/>
      <c r="H101" s="16"/>
    </row>
    <row r="102" spans="1:8" ht="12" customHeight="1" x14ac:dyDescent="0.25">
      <c r="A102" s="2"/>
      <c r="B102" s="13" t="s">
        <v>26</v>
      </c>
      <c r="C102" s="16"/>
      <c r="D102" s="16"/>
      <c r="E102" s="16"/>
      <c r="F102" s="16"/>
      <c r="G102" s="16"/>
      <c r="H102" s="16"/>
    </row>
    <row r="103" spans="1:8" ht="12" customHeight="1" x14ac:dyDescent="0.25">
      <c r="A103" s="27" t="s">
        <v>27</v>
      </c>
      <c r="B103" s="27"/>
      <c r="C103" s="16"/>
      <c r="D103" s="16"/>
      <c r="E103" s="16"/>
      <c r="F103" s="16"/>
      <c r="G103" s="16"/>
      <c r="H103" s="16"/>
    </row>
    <row r="104" spans="1:8" ht="12" customHeight="1" x14ac:dyDescent="0.25">
      <c r="A104" s="2"/>
      <c r="B104" s="13" t="s">
        <v>28</v>
      </c>
      <c r="C104" s="16"/>
      <c r="D104" s="16"/>
      <c r="E104" s="16"/>
      <c r="F104" s="16"/>
      <c r="G104" s="16"/>
      <c r="H104" s="16"/>
    </row>
    <row r="105" spans="1:8" ht="12" customHeight="1" x14ac:dyDescent="0.25">
      <c r="A105" s="2"/>
      <c r="B105" s="13" t="s">
        <v>29</v>
      </c>
      <c r="C105" s="16"/>
      <c r="D105" s="16"/>
      <c r="E105" s="16"/>
      <c r="F105" s="16"/>
      <c r="G105" s="16"/>
      <c r="H105" s="16"/>
    </row>
    <row r="106" spans="1:8" ht="12" customHeight="1" x14ac:dyDescent="0.25">
      <c r="A106" s="2"/>
      <c r="B106" s="13" t="s">
        <v>30</v>
      </c>
      <c r="C106" s="16"/>
      <c r="D106" s="16"/>
      <c r="E106" s="16"/>
      <c r="F106" s="16"/>
      <c r="G106" s="16"/>
      <c r="H106" s="16"/>
    </row>
    <row r="107" spans="1:8" ht="12" customHeight="1" x14ac:dyDescent="0.25">
      <c r="A107" s="2"/>
      <c r="B107" s="13" t="s">
        <v>31</v>
      </c>
      <c r="C107" s="16"/>
      <c r="D107" s="16"/>
      <c r="E107" s="16"/>
      <c r="F107" s="16"/>
      <c r="G107" s="16"/>
      <c r="H107" s="16"/>
    </row>
    <row r="108" spans="1:8" ht="12" customHeight="1" x14ac:dyDescent="0.25">
      <c r="A108" s="2"/>
      <c r="B108" s="13" t="s">
        <v>32</v>
      </c>
      <c r="C108" s="16"/>
      <c r="D108" s="16"/>
      <c r="E108" s="16"/>
      <c r="F108" s="16"/>
      <c r="G108" s="16"/>
      <c r="H108" s="16"/>
    </row>
    <row r="109" spans="1:8" ht="12" customHeight="1" x14ac:dyDescent="0.25">
      <c r="A109" s="2"/>
      <c r="B109" s="13" t="s">
        <v>33</v>
      </c>
      <c r="C109" s="16"/>
      <c r="D109" s="16"/>
      <c r="E109" s="16"/>
      <c r="F109" s="16"/>
      <c r="G109" s="16"/>
      <c r="H109" s="16"/>
    </row>
    <row r="110" spans="1:8" ht="12" customHeight="1" x14ac:dyDescent="0.25">
      <c r="A110" s="2"/>
      <c r="B110" s="13" t="s">
        <v>34</v>
      </c>
      <c r="C110" s="16"/>
      <c r="D110" s="16"/>
      <c r="E110" s="16"/>
      <c r="F110" s="16"/>
      <c r="G110" s="16"/>
      <c r="H110" s="16"/>
    </row>
    <row r="111" spans="1:8" ht="12" customHeight="1" x14ac:dyDescent="0.25">
      <c r="A111" s="2"/>
      <c r="B111" s="13" t="s">
        <v>35</v>
      </c>
      <c r="C111" s="16"/>
      <c r="D111" s="16"/>
      <c r="E111" s="16"/>
      <c r="F111" s="16"/>
      <c r="G111" s="16"/>
      <c r="H111" s="16"/>
    </row>
    <row r="112" spans="1:8" ht="12" customHeight="1" x14ac:dyDescent="0.25">
      <c r="A112" s="2"/>
      <c r="B112" s="13" t="s">
        <v>36</v>
      </c>
      <c r="C112" s="16"/>
      <c r="D112" s="16"/>
      <c r="E112" s="16"/>
      <c r="F112" s="16"/>
      <c r="G112" s="16"/>
      <c r="H112" s="16"/>
    </row>
    <row r="113" spans="1:8" ht="15" customHeight="1" x14ac:dyDescent="0.25">
      <c r="A113" s="29" t="s">
        <v>37</v>
      </c>
      <c r="B113" s="29"/>
      <c r="C113" s="16">
        <f t="shared" ref="C113:E113" si="21">SUM(C114:C122)</f>
        <v>0</v>
      </c>
      <c r="D113" s="16">
        <v>0</v>
      </c>
      <c r="E113" s="16">
        <f t="shared" si="21"/>
        <v>0</v>
      </c>
      <c r="F113" s="15">
        <f>SUM(F114:F122)</f>
        <v>0</v>
      </c>
      <c r="G113" s="15">
        <f>SUM(G114:G122)</f>
        <v>0</v>
      </c>
      <c r="H113" s="16">
        <f t="shared" ref="H113" si="22">E113-F113</f>
        <v>0</v>
      </c>
    </row>
    <row r="114" spans="1:8" ht="12" customHeight="1" x14ac:dyDescent="0.25">
      <c r="A114" s="2"/>
      <c r="B114" s="13" t="s">
        <v>38</v>
      </c>
      <c r="C114" s="16"/>
      <c r="D114" s="16"/>
      <c r="E114" s="16"/>
      <c r="F114" s="16"/>
      <c r="G114" s="16"/>
      <c r="H114" s="16"/>
    </row>
    <row r="115" spans="1:8" ht="12" customHeight="1" x14ac:dyDescent="0.25">
      <c r="A115" s="2"/>
      <c r="B115" s="13" t="s">
        <v>39</v>
      </c>
      <c r="C115" s="16"/>
      <c r="D115" s="16"/>
      <c r="E115" s="16"/>
      <c r="F115" s="16"/>
      <c r="G115" s="16"/>
      <c r="H115" s="16"/>
    </row>
    <row r="116" spans="1:8" ht="12" customHeight="1" x14ac:dyDescent="0.25">
      <c r="A116" s="2"/>
      <c r="B116" s="13" t="s">
        <v>40</v>
      </c>
      <c r="C116" s="16"/>
      <c r="D116" s="16"/>
      <c r="E116" s="16"/>
      <c r="F116" s="16"/>
      <c r="G116" s="16"/>
      <c r="H116" s="16"/>
    </row>
    <row r="117" spans="1:8" ht="12" customHeight="1" x14ac:dyDescent="0.25">
      <c r="A117" s="2"/>
      <c r="B117" s="13" t="s">
        <v>41</v>
      </c>
      <c r="C117" s="16"/>
      <c r="D117" s="16">
        <v>0</v>
      </c>
      <c r="E117" s="16">
        <f t="shared" ref="E117" si="23">+C117+D117</f>
        <v>0</v>
      </c>
      <c r="F117" s="16">
        <v>0</v>
      </c>
      <c r="G117" s="16">
        <v>0</v>
      </c>
      <c r="H117" s="16">
        <f t="shared" ref="H117" si="24">E117-F117</f>
        <v>0</v>
      </c>
    </row>
    <row r="118" spans="1:8" ht="12" customHeight="1" x14ac:dyDescent="0.25">
      <c r="A118" s="2"/>
      <c r="B118" s="13" t="s">
        <v>42</v>
      </c>
      <c r="C118" s="16"/>
      <c r="D118" s="16"/>
      <c r="E118" s="16"/>
      <c r="F118" s="16"/>
      <c r="G118" s="16"/>
      <c r="H118" s="16"/>
    </row>
    <row r="119" spans="1:8" ht="12" customHeight="1" x14ac:dyDescent="0.25">
      <c r="A119" s="2"/>
      <c r="B119" s="13" t="s">
        <v>43</v>
      </c>
      <c r="C119" s="16"/>
      <c r="D119" s="16"/>
      <c r="E119" s="16"/>
      <c r="F119" s="16"/>
      <c r="G119" s="16"/>
      <c r="H119" s="16"/>
    </row>
    <row r="120" spans="1:8" ht="12" customHeight="1" x14ac:dyDescent="0.25">
      <c r="A120" s="2"/>
      <c r="B120" s="13" t="s">
        <v>44</v>
      </c>
      <c r="C120" s="16"/>
      <c r="D120" s="16"/>
      <c r="E120" s="16"/>
      <c r="F120" s="16"/>
      <c r="G120" s="16"/>
      <c r="H120" s="16"/>
    </row>
    <row r="121" spans="1:8" ht="12" customHeight="1" x14ac:dyDescent="0.25">
      <c r="A121" s="2"/>
      <c r="B121" s="13" t="s">
        <v>45</v>
      </c>
      <c r="C121" s="16"/>
      <c r="D121" s="16"/>
      <c r="E121" s="16"/>
      <c r="F121" s="16"/>
      <c r="G121" s="16"/>
      <c r="H121" s="16"/>
    </row>
    <row r="122" spans="1:8" ht="12" customHeight="1" x14ac:dyDescent="0.25">
      <c r="A122" s="2"/>
      <c r="B122" s="13" t="s">
        <v>46</v>
      </c>
      <c r="C122" s="16"/>
      <c r="D122" s="16"/>
      <c r="E122" s="16"/>
      <c r="F122" s="16"/>
      <c r="G122" s="16"/>
      <c r="H122" s="16"/>
    </row>
    <row r="123" spans="1:8" ht="12" customHeight="1" x14ac:dyDescent="0.25">
      <c r="A123" s="27" t="s">
        <v>47</v>
      </c>
      <c r="B123" s="27"/>
      <c r="C123" s="16"/>
      <c r="D123" s="16"/>
      <c r="E123" s="16"/>
      <c r="F123" s="16"/>
      <c r="G123" s="16"/>
      <c r="H123" s="16"/>
    </row>
    <row r="124" spans="1:8" ht="12" customHeight="1" x14ac:dyDescent="0.25">
      <c r="A124" s="2"/>
      <c r="B124" s="13" t="s">
        <v>48</v>
      </c>
      <c r="C124" s="16"/>
      <c r="D124" s="16"/>
      <c r="E124" s="16"/>
      <c r="F124" s="16"/>
      <c r="G124" s="16"/>
      <c r="H124" s="16"/>
    </row>
    <row r="125" spans="1:8" ht="12" customHeight="1" x14ac:dyDescent="0.25">
      <c r="A125" s="2"/>
      <c r="B125" s="13" t="s">
        <v>49</v>
      </c>
      <c r="C125" s="16"/>
      <c r="D125" s="16"/>
      <c r="E125" s="16"/>
      <c r="F125" s="16"/>
      <c r="G125" s="16"/>
      <c r="H125" s="16"/>
    </row>
    <row r="126" spans="1:8" ht="12" customHeight="1" x14ac:dyDescent="0.25">
      <c r="A126" s="2"/>
      <c r="B126" s="13" t="s">
        <v>50</v>
      </c>
      <c r="C126" s="16"/>
      <c r="D126" s="16"/>
      <c r="E126" s="16"/>
      <c r="F126" s="16"/>
      <c r="G126" s="16"/>
      <c r="H126" s="16"/>
    </row>
    <row r="127" spans="1:8" ht="12" customHeight="1" x14ac:dyDescent="0.25">
      <c r="A127" s="2"/>
      <c r="B127" s="13" t="s">
        <v>51</v>
      </c>
      <c r="C127" s="16"/>
      <c r="D127" s="16"/>
      <c r="E127" s="16"/>
      <c r="F127" s="16"/>
      <c r="G127" s="16"/>
      <c r="H127" s="16"/>
    </row>
    <row r="128" spans="1:8" ht="12" customHeight="1" x14ac:dyDescent="0.25">
      <c r="A128" s="2"/>
      <c r="B128" s="13" t="s">
        <v>52</v>
      </c>
      <c r="C128" s="16"/>
      <c r="D128" s="16"/>
      <c r="E128" s="16"/>
      <c r="F128" s="16"/>
      <c r="G128" s="16"/>
      <c r="H128" s="16"/>
    </row>
    <row r="129" spans="1:8" ht="12" customHeight="1" x14ac:dyDescent="0.25">
      <c r="A129" s="2"/>
      <c r="B129" s="13" t="s">
        <v>53</v>
      </c>
      <c r="C129" s="16"/>
      <c r="D129" s="16"/>
      <c r="E129" s="16"/>
      <c r="F129" s="16"/>
      <c r="G129" s="16"/>
      <c r="H129" s="16"/>
    </row>
    <row r="130" spans="1:8" ht="12" customHeight="1" x14ac:dyDescent="0.25">
      <c r="A130" s="2"/>
      <c r="B130" s="13" t="s">
        <v>54</v>
      </c>
      <c r="C130" s="16"/>
      <c r="D130" s="16"/>
      <c r="E130" s="16"/>
      <c r="F130" s="16"/>
      <c r="G130" s="16"/>
      <c r="H130" s="16"/>
    </row>
    <row r="131" spans="1:8" ht="12" customHeight="1" x14ac:dyDescent="0.25">
      <c r="A131" s="2"/>
      <c r="B131" s="13" t="s">
        <v>55</v>
      </c>
      <c r="C131" s="16"/>
      <c r="D131" s="16"/>
      <c r="E131" s="16"/>
      <c r="F131" s="16"/>
      <c r="G131" s="16"/>
      <c r="H131" s="16"/>
    </row>
    <row r="132" spans="1:8" ht="12" customHeight="1" x14ac:dyDescent="0.25">
      <c r="A132" s="2"/>
      <c r="B132" s="13" t="s">
        <v>56</v>
      </c>
      <c r="C132" s="16"/>
      <c r="D132" s="16"/>
      <c r="E132" s="16"/>
      <c r="F132" s="16"/>
      <c r="G132" s="16"/>
      <c r="H132" s="16"/>
    </row>
    <row r="133" spans="1:8" ht="12" customHeight="1" x14ac:dyDescent="0.25">
      <c r="A133" s="27" t="s">
        <v>57</v>
      </c>
      <c r="B133" s="27"/>
      <c r="C133" s="16"/>
      <c r="D133" s="16"/>
      <c r="E133" s="16"/>
      <c r="F133" s="16"/>
      <c r="G133" s="16"/>
      <c r="H133" s="16"/>
    </row>
    <row r="134" spans="1:8" ht="12" customHeight="1" x14ac:dyDescent="0.25">
      <c r="A134" s="2"/>
      <c r="B134" s="13" t="s">
        <v>58</v>
      </c>
      <c r="C134" s="16"/>
      <c r="D134" s="16"/>
      <c r="E134" s="16"/>
      <c r="F134" s="16"/>
      <c r="G134" s="16"/>
      <c r="H134" s="16"/>
    </row>
    <row r="135" spans="1:8" ht="12" customHeight="1" x14ac:dyDescent="0.25">
      <c r="A135" s="2"/>
      <c r="B135" s="13" t="s">
        <v>59</v>
      </c>
      <c r="C135" s="16"/>
      <c r="D135" s="16"/>
      <c r="E135" s="16"/>
      <c r="F135" s="16"/>
      <c r="G135" s="16"/>
      <c r="H135" s="16"/>
    </row>
    <row r="136" spans="1:8" ht="12" customHeight="1" x14ac:dyDescent="0.25">
      <c r="A136" s="2"/>
      <c r="B136" s="13" t="s">
        <v>60</v>
      </c>
      <c r="C136" s="16"/>
      <c r="D136" s="16"/>
      <c r="E136" s="16"/>
      <c r="F136" s="16"/>
      <c r="G136" s="16"/>
      <c r="H136" s="16"/>
    </row>
    <row r="137" spans="1:8" ht="12" customHeight="1" x14ac:dyDescent="0.25">
      <c r="A137" s="27" t="s">
        <v>61</v>
      </c>
      <c r="B137" s="27"/>
      <c r="C137" s="16"/>
      <c r="D137" s="16"/>
      <c r="E137" s="16"/>
      <c r="F137" s="16"/>
      <c r="G137" s="16"/>
      <c r="H137" s="16"/>
    </row>
    <row r="138" spans="1:8" ht="12" customHeight="1" x14ac:dyDescent="0.25">
      <c r="A138" s="9"/>
      <c r="B138" s="14" t="s">
        <v>62</v>
      </c>
      <c r="C138" s="17"/>
      <c r="D138" s="17"/>
      <c r="E138" s="17"/>
      <c r="F138" s="17"/>
      <c r="G138" s="17"/>
      <c r="H138" s="17"/>
    </row>
    <row r="139" spans="1:8" ht="12" customHeight="1" x14ac:dyDescent="0.25">
      <c r="A139" s="8"/>
      <c r="B139" s="18" t="s">
        <v>63</v>
      </c>
      <c r="C139" s="19"/>
      <c r="D139" s="19"/>
      <c r="E139" s="19"/>
      <c r="F139" s="19"/>
      <c r="G139" s="19"/>
      <c r="H139" s="19"/>
    </row>
    <row r="140" spans="1:8" ht="12" customHeight="1" x14ac:dyDescent="0.25">
      <c r="A140" s="2"/>
      <c r="B140" s="13" t="s">
        <v>64</v>
      </c>
      <c r="C140" s="16"/>
      <c r="D140" s="16"/>
      <c r="E140" s="16"/>
      <c r="F140" s="16"/>
      <c r="G140" s="16"/>
      <c r="H140" s="16"/>
    </row>
    <row r="141" spans="1:8" ht="12" customHeight="1" x14ac:dyDescent="0.25">
      <c r="A141" s="2"/>
      <c r="B141" s="13" t="s">
        <v>65</v>
      </c>
      <c r="C141" s="16"/>
      <c r="D141" s="16"/>
      <c r="E141" s="16"/>
      <c r="F141" s="16"/>
      <c r="G141" s="16"/>
      <c r="H141" s="16"/>
    </row>
    <row r="142" spans="1:8" ht="12" customHeight="1" x14ac:dyDescent="0.25">
      <c r="A142" s="2"/>
      <c r="B142" s="13" t="s">
        <v>66</v>
      </c>
      <c r="C142" s="16"/>
      <c r="D142" s="16"/>
      <c r="E142" s="16"/>
      <c r="F142" s="16"/>
      <c r="G142" s="16"/>
      <c r="H142" s="16"/>
    </row>
    <row r="143" spans="1:8" ht="12" customHeight="1" x14ac:dyDescent="0.25">
      <c r="A143" s="2"/>
      <c r="B143" s="13" t="s">
        <v>67</v>
      </c>
      <c r="C143" s="16"/>
      <c r="D143" s="16"/>
      <c r="E143" s="16"/>
      <c r="F143" s="16"/>
      <c r="G143" s="16"/>
      <c r="H143" s="16"/>
    </row>
    <row r="144" spans="1:8" ht="12" customHeight="1" x14ac:dyDescent="0.25">
      <c r="A144" s="2"/>
      <c r="B144" s="13" t="s">
        <v>68</v>
      </c>
      <c r="C144" s="16"/>
      <c r="D144" s="16"/>
      <c r="E144" s="16"/>
      <c r="F144" s="16"/>
      <c r="G144" s="16"/>
      <c r="H144" s="16"/>
    </row>
    <row r="145" spans="1:8" ht="12" customHeight="1" x14ac:dyDescent="0.25">
      <c r="A145" s="2"/>
      <c r="B145" s="13" t="s">
        <v>69</v>
      </c>
      <c r="C145" s="16"/>
      <c r="D145" s="16"/>
      <c r="E145" s="16"/>
      <c r="F145" s="16"/>
      <c r="G145" s="16"/>
      <c r="H145" s="16"/>
    </row>
    <row r="146" spans="1:8" ht="12" customHeight="1" x14ac:dyDescent="0.25">
      <c r="A146" s="27" t="s">
        <v>70</v>
      </c>
      <c r="B146" s="27"/>
      <c r="C146" s="15">
        <f>SUM(C147:C149)</f>
        <v>0</v>
      </c>
      <c r="D146" s="15">
        <f t="shared" ref="D146:H146" si="25">SUM(D147:D149)</f>
        <v>0</v>
      </c>
      <c r="E146" s="15">
        <f t="shared" si="25"/>
        <v>0</v>
      </c>
      <c r="F146" s="15">
        <f t="shared" si="25"/>
        <v>0</v>
      </c>
      <c r="G146" s="15">
        <f t="shared" si="25"/>
        <v>0</v>
      </c>
      <c r="H146" s="15">
        <f t="shared" si="25"/>
        <v>0</v>
      </c>
    </row>
    <row r="147" spans="1:8" ht="12" customHeight="1" x14ac:dyDescent="0.25">
      <c r="A147" s="2"/>
      <c r="B147" s="13" t="s">
        <v>71</v>
      </c>
      <c r="C147" s="16"/>
      <c r="D147" s="16"/>
      <c r="E147" s="16"/>
      <c r="F147" s="16"/>
      <c r="G147" s="16"/>
      <c r="H147" s="16"/>
    </row>
    <row r="148" spans="1:8" ht="12" customHeight="1" x14ac:dyDescent="0.25">
      <c r="A148" s="2"/>
      <c r="B148" s="13" t="s">
        <v>72</v>
      </c>
      <c r="C148" s="16"/>
      <c r="D148" s="16"/>
      <c r="E148" s="16"/>
      <c r="F148" s="16"/>
      <c r="G148" s="16"/>
      <c r="H148" s="16"/>
    </row>
    <row r="149" spans="1:8" ht="12" customHeight="1" x14ac:dyDescent="0.25">
      <c r="A149" s="2"/>
      <c r="B149" s="13" t="s">
        <v>73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f>+E149-F149</f>
        <v>0</v>
      </c>
    </row>
    <row r="150" spans="1:8" ht="12" customHeight="1" x14ac:dyDescent="0.25">
      <c r="A150" s="27" t="s">
        <v>74</v>
      </c>
      <c r="B150" s="27"/>
      <c r="C150" s="16"/>
      <c r="D150" s="16"/>
      <c r="E150" s="16"/>
      <c r="F150" s="16"/>
      <c r="G150" s="16"/>
      <c r="H150" s="16"/>
    </row>
    <row r="151" spans="1:8" ht="12" customHeight="1" x14ac:dyDescent="0.25">
      <c r="A151" s="2"/>
      <c r="B151" s="13" t="s">
        <v>75</v>
      </c>
      <c r="C151" s="16"/>
      <c r="D151" s="16"/>
      <c r="E151" s="16"/>
      <c r="F151" s="16"/>
      <c r="G151" s="16"/>
      <c r="H151" s="16"/>
    </row>
    <row r="152" spans="1:8" ht="12" customHeight="1" x14ac:dyDescent="0.25">
      <c r="A152" s="2"/>
      <c r="B152" s="13" t="s">
        <v>76</v>
      </c>
      <c r="C152" s="16"/>
      <c r="D152" s="16"/>
      <c r="E152" s="16"/>
      <c r="F152" s="16"/>
      <c r="G152" s="16"/>
      <c r="H152" s="16"/>
    </row>
    <row r="153" spans="1:8" ht="12" customHeight="1" x14ac:dyDescent="0.25">
      <c r="A153" s="2"/>
      <c r="B153" s="13" t="s">
        <v>77</v>
      </c>
      <c r="C153" s="16"/>
      <c r="D153" s="16"/>
      <c r="E153" s="16"/>
      <c r="F153" s="16"/>
      <c r="G153" s="16"/>
      <c r="H153" s="16"/>
    </row>
    <row r="154" spans="1:8" ht="12" customHeight="1" x14ac:dyDescent="0.25">
      <c r="A154" s="2"/>
      <c r="B154" s="13" t="s">
        <v>78</v>
      </c>
      <c r="C154" s="16"/>
      <c r="D154" s="16"/>
      <c r="E154" s="16"/>
      <c r="F154" s="16"/>
      <c r="G154" s="16"/>
      <c r="H154" s="16"/>
    </row>
    <row r="155" spans="1:8" ht="12" customHeight="1" x14ac:dyDescent="0.25">
      <c r="A155" s="2"/>
      <c r="B155" s="13" t="s">
        <v>79</v>
      </c>
      <c r="C155" s="16"/>
      <c r="D155" s="16"/>
      <c r="E155" s="16"/>
      <c r="F155" s="16"/>
      <c r="G155" s="16"/>
      <c r="H155" s="16"/>
    </row>
    <row r="156" spans="1:8" ht="12" customHeight="1" x14ac:dyDescent="0.25">
      <c r="A156" s="2"/>
      <c r="B156" s="13" t="s">
        <v>80</v>
      </c>
      <c r="C156" s="16"/>
      <c r="D156" s="16"/>
      <c r="E156" s="16"/>
      <c r="F156" s="16"/>
      <c r="G156" s="16"/>
      <c r="H156" s="16"/>
    </row>
    <row r="157" spans="1:8" ht="12" customHeight="1" x14ac:dyDescent="0.25">
      <c r="A157" s="2"/>
      <c r="B157" s="13" t="s">
        <v>81</v>
      </c>
      <c r="C157" s="16"/>
      <c r="D157" s="16"/>
      <c r="E157" s="16"/>
      <c r="F157" s="16"/>
      <c r="G157" s="16"/>
      <c r="H157" s="16"/>
    </row>
    <row r="158" spans="1:8" ht="12" customHeight="1" x14ac:dyDescent="0.25">
      <c r="A158" s="2"/>
      <c r="B158" s="13"/>
      <c r="C158" s="16"/>
      <c r="D158" s="16"/>
      <c r="E158" s="16"/>
      <c r="F158" s="16"/>
      <c r="G158" s="16"/>
      <c r="H158" s="16"/>
    </row>
    <row r="159" spans="1:8" ht="12" customHeight="1" x14ac:dyDescent="0.25">
      <c r="A159" s="28" t="s">
        <v>83</v>
      </c>
      <c r="B159" s="28"/>
      <c r="C159" s="24">
        <f>C9+C84</f>
        <v>60758165.466000013</v>
      </c>
      <c r="D159" s="24">
        <f t="shared" ref="D159:H159" si="26">D9+D84</f>
        <v>-11204708.106000006</v>
      </c>
      <c r="E159" s="24">
        <f>E9+E84</f>
        <v>49553457.359999999</v>
      </c>
      <c r="F159" s="24">
        <f t="shared" si="26"/>
        <v>49553457.359999999</v>
      </c>
      <c r="G159" s="24">
        <f t="shared" si="26"/>
        <v>43937883.979999997</v>
      </c>
      <c r="H159" s="24">
        <f t="shared" si="26"/>
        <v>0</v>
      </c>
    </row>
    <row r="160" spans="1:8" ht="12" customHeight="1" thickBot="1" x14ac:dyDescent="0.3">
      <c r="A160" s="3"/>
      <c r="B160" s="11"/>
      <c r="C160" s="20"/>
      <c r="D160" s="20"/>
      <c r="E160" s="20"/>
      <c r="F160" s="20"/>
      <c r="G160" s="20"/>
      <c r="H160" s="20"/>
    </row>
    <row r="161" spans="1:9" ht="12" customHeight="1" x14ac:dyDescent="0.25">
      <c r="A161" s="1"/>
      <c r="B161" s="1"/>
      <c r="C161" s="1"/>
      <c r="D161" s="1"/>
      <c r="E161" s="1"/>
      <c r="F161" s="1"/>
      <c r="G161" s="1"/>
      <c r="H161" s="1"/>
    </row>
    <row r="162" spans="1:9" ht="12" customHeight="1" x14ac:dyDescent="0.25">
      <c r="A162" s="1"/>
      <c r="B162" s="1"/>
      <c r="C162" s="1"/>
      <c r="D162" s="1"/>
      <c r="E162" s="1"/>
      <c r="F162" s="1"/>
      <c r="G162" s="1"/>
      <c r="H162" s="1"/>
    </row>
    <row r="163" spans="1:9" ht="12" customHeight="1" x14ac:dyDescent="0.25">
      <c r="A163" s="1"/>
      <c r="B163" s="1"/>
      <c r="C163" s="1"/>
      <c r="D163" s="1"/>
      <c r="E163" s="1"/>
      <c r="F163" s="1"/>
      <c r="G163" s="1"/>
      <c r="H163" s="1"/>
    </row>
    <row r="164" spans="1:9" ht="12" customHeight="1" x14ac:dyDescent="0.25">
      <c r="A164" s="1"/>
      <c r="B164" s="1"/>
      <c r="C164" s="1"/>
      <c r="D164" s="1"/>
      <c r="E164" s="1"/>
      <c r="F164" s="1"/>
      <c r="G164" s="1"/>
      <c r="H164" s="1"/>
    </row>
    <row r="165" spans="1:9" ht="12" customHeight="1" x14ac:dyDescent="0.25">
      <c r="A165" s="1"/>
      <c r="B165" s="1"/>
      <c r="C165" s="1"/>
      <c r="D165" s="1"/>
      <c r="E165" s="1"/>
      <c r="F165" s="1"/>
      <c r="G165" s="1"/>
      <c r="H165" s="1"/>
    </row>
    <row r="166" spans="1:9" ht="12" customHeight="1" x14ac:dyDescent="0.25">
      <c r="A166" s="1"/>
      <c r="B166" s="1"/>
      <c r="C166" s="1"/>
      <c r="D166" s="1"/>
      <c r="E166" s="1"/>
      <c r="F166" s="1"/>
      <c r="G166" s="1"/>
      <c r="H166" s="1"/>
    </row>
    <row r="167" spans="1:9" s="7" customFormat="1" x14ac:dyDescent="0.25">
      <c r="A167" s="4"/>
      <c r="B167" s="4"/>
      <c r="C167" s="4"/>
      <c r="D167" s="4"/>
      <c r="E167" s="4"/>
      <c r="F167" s="4"/>
      <c r="G167" s="5"/>
      <c r="H167" s="4"/>
      <c r="I167" s="4"/>
    </row>
    <row r="168" spans="1:9" s="7" customFormat="1" x14ac:dyDescent="0.25">
      <c r="A168" s="4"/>
      <c r="B168" s="4"/>
      <c r="C168" s="4"/>
      <c r="D168" s="4"/>
      <c r="E168" s="4"/>
      <c r="F168" s="4"/>
      <c r="G168" s="4"/>
      <c r="H168" s="4"/>
      <c r="I168" s="4"/>
    </row>
    <row r="169" spans="1:9" s="7" customFormat="1" x14ac:dyDescent="0.25">
      <c r="B169" s="6"/>
      <c r="F169" s="6"/>
    </row>
    <row r="170" spans="1:9" s="7" customFormat="1" x14ac:dyDescent="0.25">
      <c r="B170" s="6"/>
      <c r="F170" s="6"/>
    </row>
    <row r="171" spans="1:9" s="22" customFormat="1" ht="12.75" x14ac:dyDescent="0.2">
      <c r="A171" s="21"/>
    </row>
    <row r="174" spans="1:9" ht="12" customHeight="1" x14ac:dyDescent="0.25">
      <c r="A174" s="1"/>
      <c r="B174" s="1"/>
      <c r="C174" s="1"/>
      <c r="D174" s="1"/>
      <c r="E174" s="1"/>
      <c r="F174" s="1"/>
      <c r="G174" s="1"/>
      <c r="H174" s="1"/>
    </row>
    <row r="175" spans="1:9" ht="12" customHeight="1" x14ac:dyDescent="0.25">
      <c r="A175" s="1"/>
      <c r="B175" s="1"/>
      <c r="C175" s="1"/>
      <c r="D175" s="1"/>
      <c r="E175" s="1"/>
      <c r="F175" s="1"/>
      <c r="G175" s="1"/>
      <c r="H175" s="1"/>
    </row>
    <row r="176" spans="1:9" ht="12" customHeight="1" x14ac:dyDescent="0.25">
      <c r="A176" s="1"/>
      <c r="B176" s="1"/>
      <c r="C176" s="1"/>
      <c r="D176" s="1"/>
      <c r="E176" s="1"/>
      <c r="F176" s="1"/>
      <c r="G176" s="1"/>
      <c r="H176" s="1"/>
    </row>
    <row r="177" spans="1:8" ht="12" customHeight="1" x14ac:dyDescent="0.25">
      <c r="A177" s="1"/>
      <c r="B177" s="1"/>
      <c r="C177" s="1"/>
      <c r="D177" s="1"/>
      <c r="E177" s="1"/>
      <c r="F177" s="1"/>
      <c r="G177" s="1"/>
      <c r="H177" s="1"/>
    </row>
    <row r="178" spans="1:8" ht="12" customHeight="1" x14ac:dyDescent="0.25">
      <c r="A178" s="1"/>
      <c r="B178" s="1"/>
      <c r="C178" s="1"/>
      <c r="D178" s="1"/>
      <c r="E178" s="1"/>
      <c r="F178" s="1"/>
      <c r="G178" s="1"/>
      <c r="H178" s="1"/>
    </row>
    <row r="179" spans="1:8" ht="12" customHeight="1" x14ac:dyDescent="0.25">
      <c r="A179" s="1"/>
      <c r="B179" s="1"/>
      <c r="C179" s="1"/>
      <c r="D179" s="1"/>
      <c r="E179" s="1"/>
      <c r="F179" s="1"/>
      <c r="G179" s="1"/>
      <c r="H179" s="1"/>
    </row>
    <row r="180" spans="1:8" ht="12" customHeight="1" x14ac:dyDescent="0.25">
      <c r="A180" s="1"/>
      <c r="B180" s="1"/>
      <c r="C180" s="1"/>
      <c r="D180" s="1"/>
      <c r="E180" s="1"/>
      <c r="F180" s="1"/>
      <c r="G180" s="1"/>
      <c r="H180" s="1"/>
    </row>
    <row r="181" spans="1:8" ht="12" customHeight="1" x14ac:dyDescent="0.25">
      <c r="A181" s="1"/>
      <c r="B181" s="1"/>
      <c r="C181" s="1"/>
      <c r="D181" s="1"/>
      <c r="E181" s="1"/>
      <c r="F181" s="1"/>
      <c r="G181" s="1"/>
      <c r="H181" s="1"/>
    </row>
    <row r="182" spans="1:8" ht="12" customHeight="1" x14ac:dyDescent="0.25">
      <c r="A182" s="1"/>
      <c r="B182" s="1"/>
      <c r="C182" s="1"/>
      <c r="D182" s="1"/>
      <c r="E182" s="1"/>
      <c r="F182" s="1"/>
      <c r="G182" s="1"/>
      <c r="H182" s="1"/>
    </row>
    <row r="183" spans="1:8" ht="12" customHeight="1" x14ac:dyDescent="0.25">
      <c r="A183" s="1"/>
      <c r="B183" s="1"/>
      <c r="C183" s="1"/>
      <c r="D183" s="1"/>
      <c r="E183" s="1"/>
      <c r="F183" s="1"/>
      <c r="G183" s="1"/>
      <c r="H183" s="1"/>
    </row>
    <row r="184" spans="1:8" ht="12" customHeight="1" x14ac:dyDescent="0.25">
      <c r="A184" s="1"/>
      <c r="B184" s="1"/>
      <c r="C184" s="1"/>
      <c r="D184" s="1"/>
      <c r="E184" s="1"/>
      <c r="F184" s="1"/>
      <c r="G184" s="1"/>
      <c r="H184" s="1"/>
    </row>
    <row r="185" spans="1:8" ht="12" customHeight="1" x14ac:dyDescent="0.25">
      <c r="A185" s="1"/>
      <c r="B185" s="1"/>
      <c r="C185" s="1"/>
      <c r="D185" s="1"/>
      <c r="E185" s="1"/>
      <c r="F185" s="1"/>
      <c r="G185" s="1"/>
      <c r="H185" s="1"/>
    </row>
    <row r="186" spans="1:8" ht="12" customHeight="1" x14ac:dyDescent="0.25">
      <c r="A186" s="1"/>
      <c r="B186" s="1"/>
      <c r="C186" s="1"/>
      <c r="D186" s="1"/>
      <c r="E186" s="1"/>
      <c r="F186" s="1"/>
      <c r="G186" s="1"/>
      <c r="H186" s="1"/>
    </row>
    <row r="187" spans="1:8" ht="12" customHeight="1" x14ac:dyDescent="0.25">
      <c r="A187" s="1"/>
      <c r="B187" s="1"/>
      <c r="C187" s="1"/>
      <c r="D187" s="1"/>
      <c r="E187" s="1"/>
      <c r="F187" s="1"/>
      <c r="G187" s="1"/>
      <c r="H187" s="1"/>
    </row>
    <row r="188" spans="1:8" ht="12" customHeight="1" x14ac:dyDescent="0.25">
      <c r="A188" s="1"/>
      <c r="B188" s="1"/>
      <c r="C188" s="1"/>
      <c r="D188" s="1"/>
      <c r="E188" s="1"/>
      <c r="F188" s="1"/>
      <c r="G188" s="1"/>
      <c r="H188" s="1"/>
    </row>
    <row r="189" spans="1:8" ht="12" customHeight="1" x14ac:dyDescent="0.25">
      <c r="A189" s="1"/>
      <c r="B189" s="1"/>
      <c r="C189" s="1"/>
      <c r="D189" s="1"/>
      <c r="E189" s="1"/>
      <c r="F189" s="1"/>
      <c r="G189" s="1"/>
      <c r="H189" s="1"/>
    </row>
    <row r="190" spans="1:8" ht="12" customHeight="1" x14ac:dyDescent="0.25">
      <c r="A190" s="1"/>
      <c r="B190" s="1"/>
      <c r="C190" s="1"/>
      <c r="D190" s="1"/>
      <c r="E190" s="1"/>
      <c r="F190" s="1"/>
      <c r="G190" s="1"/>
      <c r="H190" s="1"/>
    </row>
    <row r="191" spans="1:8" ht="12" customHeight="1" x14ac:dyDescent="0.25">
      <c r="A191" s="1"/>
      <c r="B191" s="1"/>
      <c r="C191" s="1"/>
      <c r="D191" s="1"/>
      <c r="E191" s="1"/>
      <c r="F191" s="1"/>
      <c r="G191" s="1"/>
      <c r="H191" s="1"/>
    </row>
    <row r="192" spans="1:8" ht="12" customHeight="1" x14ac:dyDescent="0.25">
      <c r="A192" s="1"/>
      <c r="B192" s="1"/>
      <c r="C192" s="1"/>
      <c r="D192" s="1"/>
      <c r="E192" s="1"/>
      <c r="F192" s="1"/>
      <c r="G192" s="1"/>
      <c r="H192" s="1"/>
    </row>
    <row r="193" spans="1:8" ht="12" customHeight="1" x14ac:dyDescent="0.25">
      <c r="A193" s="1"/>
      <c r="B193" s="1"/>
      <c r="C193" s="1"/>
      <c r="D193" s="1"/>
      <c r="E193" s="1"/>
      <c r="F193" s="1"/>
      <c r="G193" s="1"/>
      <c r="H193" s="1"/>
    </row>
    <row r="194" spans="1:8" ht="12" customHeight="1" x14ac:dyDescent="0.25">
      <c r="A194" s="1"/>
      <c r="B194" s="1"/>
      <c r="C194" s="1"/>
      <c r="D194" s="1"/>
      <c r="E194" s="1"/>
      <c r="F194" s="1"/>
      <c r="G194" s="1"/>
      <c r="H194" s="1"/>
    </row>
    <row r="195" spans="1:8" ht="12" customHeight="1" x14ac:dyDescent="0.25">
      <c r="A195" s="1"/>
      <c r="B195" s="1"/>
      <c r="C195" s="1"/>
      <c r="D195" s="1"/>
      <c r="E195" s="1"/>
      <c r="F195" s="1"/>
      <c r="G195" s="1"/>
      <c r="H195" s="1"/>
    </row>
    <row r="196" spans="1:8" ht="12" customHeight="1" x14ac:dyDescent="0.25">
      <c r="A196" s="1"/>
      <c r="B196" s="1"/>
      <c r="C196" s="1"/>
      <c r="D196" s="1"/>
      <c r="E196" s="1"/>
      <c r="F196" s="1"/>
      <c r="G196" s="1"/>
      <c r="H196" s="1"/>
    </row>
    <row r="197" spans="1:8" ht="12" customHeight="1" x14ac:dyDescent="0.25">
      <c r="A197" s="1"/>
      <c r="B197" s="1"/>
      <c r="C197" s="1"/>
      <c r="D197" s="1"/>
      <c r="E197" s="1"/>
      <c r="F197" s="1"/>
      <c r="G197" s="1"/>
      <c r="H197" s="1"/>
    </row>
    <row r="198" spans="1:8" ht="12" customHeight="1" x14ac:dyDescent="0.25">
      <c r="A198" s="1"/>
      <c r="B198" s="1"/>
      <c r="C198" s="1"/>
      <c r="D198" s="1"/>
      <c r="E198" s="1"/>
      <c r="F198" s="1"/>
      <c r="G198" s="1"/>
      <c r="H198" s="1"/>
    </row>
    <row r="199" spans="1:8" ht="12" customHeight="1" x14ac:dyDescent="0.25">
      <c r="A199" s="1"/>
      <c r="B199" s="1"/>
      <c r="C199" s="1"/>
      <c r="D199" s="1"/>
      <c r="E199" s="1"/>
      <c r="F199" s="1"/>
      <c r="G199" s="1"/>
      <c r="H199" s="1"/>
    </row>
    <row r="200" spans="1:8" ht="12" customHeight="1" x14ac:dyDescent="0.25">
      <c r="A200" s="1"/>
      <c r="B200" s="1"/>
      <c r="C200" s="1"/>
      <c r="D200" s="1"/>
      <c r="E200" s="1"/>
      <c r="F200" s="1"/>
      <c r="G200" s="1"/>
      <c r="H200" s="1"/>
    </row>
    <row r="201" spans="1:8" ht="12" customHeight="1" x14ac:dyDescent="0.25">
      <c r="A201" s="1"/>
      <c r="B201" s="1"/>
      <c r="C201" s="1"/>
      <c r="D201" s="1"/>
      <c r="E201" s="1"/>
      <c r="F201" s="1"/>
      <c r="G201" s="1"/>
      <c r="H201" s="1"/>
    </row>
  </sheetData>
  <mergeCells count="30">
    <mergeCell ref="A123:B123"/>
    <mergeCell ref="A48:B48"/>
    <mergeCell ref="A2:H2"/>
    <mergeCell ref="A3:H3"/>
    <mergeCell ref="A4:H4"/>
    <mergeCell ref="A5:H5"/>
    <mergeCell ref="A6:H6"/>
    <mergeCell ref="A7:B8"/>
    <mergeCell ref="C7:G7"/>
    <mergeCell ref="H7:H8"/>
    <mergeCell ref="A9:B9"/>
    <mergeCell ref="A10:B10"/>
    <mergeCell ref="A18:B18"/>
    <mergeCell ref="A28:B28"/>
    <mergeCell ref="A38:B38"/>
    <mergeCell ref="A84:B84"/>
    <mergeCell ref="A85:B85"/>
    <mergeCell ref="A93:B93"/>
    <mergeCell ref="A103:B103"/>
    <mergeCell ref="A113:B113"/>
    <mergeCell ref="A58:B58"/>
    <mergeCell ref="A62:B62"/>
    <mergeCell ref="A71:B71"/>
    <mergeCell ref="A75:B75"/>
    <mergeCell ref="A83:B83"/>
    <mergeCell ref="A137:B137"/>
    <mergeCell ref="A146:B146"/>
    <mergeCell ref="A150:B150"/>
    <mergeCell ref="A159:B159"/>
    <mergeCell ref="A133:B133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4.5.6 a</vt:lpstr>
      <vt:lpstr>'4.5.6 a'!Títulos_a_imprimir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2026-04-21T21:52:24Z</cp:lastPrinted>
  <dcterms:created xsi:type="dcterms:W3CDTF">2016-10-14T15:00:32Z</dcterms:created>
  <dcterms:modified xsi:type="dcterms:W3CDTF">2026-04-22T18:00:24Z</dcterms:modified>
</cp:coreProperties>
</file>